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Отчет" sheetId="1" r:id="rId1"/>
  </sheets>
  <definedNames>
    <definedName name="LAST_CELL" localSheetId="0">Отчет!#REF!</definedName>
  </definedNames>
  <calcPr calcId="124519" refMode="R1C1"/>
</workbook>
</file>

<file path=xl/calcChain.xml><?xml version="1.0" encoding="utf-8"?>
<calcChain xmlns="http://schemas.openxmlformats.org/spreadsheetml/2006/main">
  <c r="D35" i="1"/>
  <c r="D29"/>
  <c r="C29"/>
  <c r="E34" l="1"/>
  <c r="C7"/>
  <c r="D21"/>
  <c r="E37"/>
  <c r="E35"/>
  <c r="E23"/>
  <c r="C21"/>
  <c r="C40" l="1"/>
  <c r="C39" s="1"/>
  <c r="C32"/>
  <c r="C31" s="1"/>
  <c r="C19"/>
  <c r="C15"/>
  <c r="C14" s="1"/>
  <c r="C12"/>
  <c r="C10"/>
  <c r="C8"/>
  <c r="D15"/>
  <c r="C6" l="1"/>
  <c r="D31"/>
  <c r="D32"/>
  <c r="E32" s="1"/>
  <c r="D40"/>
  <c r="E43"/>
  <c r="D12"/>
  <c r="E41" l="1"/>
  <c r="E44"/>
  <c r="D39"/>
  <c r="E9"/>
  <c r="E11"/>
  <c r="E16"/>
  <c r="E17"/>
  <c r="E20"/>
  <c r="E22"/>
  <c r="E24"/>
  <c r="E33"/>
  <c r="D8"/>
  <c r="D19"/>
  <c r="D27"/>
  <c r="D10"/>
  <c r="E10" s="1"/>
  <c r="E19" l="1"/>
  <c r="E39"/>
  <c r="E40"/>
  <c r="E21"/>
  <c r="E15"/>
  <c r="E29"/>
  <c r="E31"/>
  <c r="D14"/>
  <c r="E14" s="1"/>
  <c r="E8"/>
  <c r="D26"/>
  <c r="D25" l="1"/>
  <c r="D7" s="1"/>
  <c r="D6" l="1"/>
  <c r="E6" s="1"/>
  <c r="E7"/>
</calcChain>
</file>

<file path=xl/sharedStrings.xml><?xml version="1.0" encoding="utf-8"?>
<sst xmlns="http://schemas.openxmlformats.org/spreadsheetml/2006/main" count="84" uniqueCount="84">
  <si>
    <t>000.2.00.00000.00.0000.000</t>
  </si>
  <si>
    <t>БЕЗВОЗМЕЗДНЫЕ ПОСТУПЛЕНИЯ</t>
  </si>
  <si>
    <t>000.2.02.00000.00.0000.000</t>
  </si>
  <si>
    <t>БЕЗВОЗМЕЗДНЫЕ ПОСТУПЛЕНИЯ ОТ ДРУГИХ БЮДЖЕТОВ БЮДЖЕТНОЙ СИСТЕМЫ РОССИЙСКОЙ ФЕДЕРАЦИИ</t>
  </si>
  <si>
    <t>000.2.02.10000.00.0000.151</t>
  </si>
  <si>
    <t>Дотации бюджетам бюджетной системы Российской Федерации</t>
  </si>
  <si>
    <t>000.2.02.20000.00.0000.151</t>
  </si>
  <si>
    <t>Субсидии бюджетам бюджетной системы Российской Федерации (межбюджетные субсидии)</t>
  </si>
  <si>
    <t>000.2.02.30000.00.0000.151</t>
  </si>
  <si>
    <t>Субвенции бюджетам бюджетной системы Российской Федерации</t>
  </si>
  <si>
    <t>% исполнения</t>
  </si>
  <si>
    <t>000.1.00.00000.00.0000.000</t>
  </si>
  <si>
    <t>НАЛОГОВЫЕ И НЕНАЛОГОВЫЕ ДОХОДЫ</t>
  </si>
  <si>
    <t>000.1.01.00000.00.0000.000</t>
  </si>
  <si>
    <t>НАЛОГИ НА ПРИБЫЛЬ, ДОХОДЫ</t>
  </si>
  <si>
    <t>000.1.01.02000.01.0000.110</t>
  </si>
  <si>
    <t>Налог на доходы физических лиц</t>
  </si>
  <si>
    <t>000.1.03.00000.00.0000.000</t>
  </si>
  <si>
    <t>НАЛОГИ НА ТОВАРЫ (РАБОТЫ, УСЛУГИ), РЕАЛИЗУЕМЫЕ НА ТЕРРИТОРИИ РОССИЙСКОЙ ФЕДЕРАЦИИ</t>
  </si>
  <si>
    <t>000.1.03.02000.01.0000.110</t>
  </si>
  <si>
    <t>Акцизы по подакцизным товарам (продукции), производимым на территории Российской Федерации</t>
  </si>
  <si>
    <t>000.1.11.00000.00.0000.000</t>
  </si>
  <si>
    <t>ДОХОДЫ ОТ ИСПОЛЬЗОВАНИЯ ИМУЩЕСТВА, НАХОДЯЩЕГОСЯ В ГОСУДАРСТВЕННОЙ И МУНИЦИПАЛЬНОЙ СОБСТВЕННОСТИ</t>
  </si>
  <si>
    <t>000.1.11.05013.13.0000.120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</si>
  <si>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</si>
  <si>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000.1.13.00000.00.0000.000</t>
  </si>
  <si>
    <t>ДОХОДЫ ОТ ОКАЗАНИЯ ПЛАТНЫХ УСЛУГ (РАБОТ) И КОМПЕНСАЦИИ ЗАТРАТ ГОСУДАРСТВА</t>
  </si>
  <si>
    <t>000.1.13.02000.00.0000.130</t>
  </si>
  <si>
    <t>Доходы от компенсации затрат государства</t>
  </si>
  <si>
    <t>000.1.13.02990.00.0000.130</t>
  </si>
  <si>
    <t>Прочие доходы от компенсации затрат государства</t>
  </si>
  <si>
    <t>000.1.14.00000.00.0000.000</t>
  </si>
  <si>
    <t>ДОХОДЫ ОТ ПРОДАЖИ МАТЕРИАЛЬНЫХ И НЕМАТЕРИАЛЬНЫХ АКТИВОВ</t>
  </si>
  <si>
    <t>000.1.14.06000.00.0000.430</t>
  </si>
  <si>
    <t>Доходы от продажи земельных участков, находящихся в государственной и муниципальной собственности</t>
  </si>
  <si>
    <t>000.1.14.06010.00.0000.430</t>
  </si>
  <si>
    <t>Доходы от продажи земельных участков, государственная собственность на которые не разграничена</t>
  </si>
  <si>
    <t>000.1.14.06013.13.0000.430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</si>
  <si>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</si>
  <si>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000.1.16.00000.00.0000.000</t>
  </si>
  <si>
    <t>ШТРАФЫ, САНКЦИИ, ВОЗМЕЩЕНИЕ УЩЕРБА</t>
  </si>
  <si>
    <t>ДОХОДЫ БЮДЖЕТА-ВСЕГО</t>
  </si>
  <si>
    <t>Наименование кода</t>
  </si>
  <si>
    <t>Код бюджетной классификации Российской Федерации</t>
  </si>
  <si>
    <t>Утвержденный план на год (руб.)</t>
  </si>
  <si>
    <t>Доходы от сдачи в аренду имущества, составляющего казну городских поселений (за исключением земельных участков)</t>
  </si>
  <si>
    <t>000.1.11.05075.13.0000.120</t>
  </si>
  <si>
    <t>Прочие доходы от компенсации затрат бюджетов городских поселений</t>
  </si>
  <si>
    <t>000.1.13.02995.13.0000.130</t>
  </si>
  <si>
    <t>000.1.16.33050.13.0000.140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</si>
  <si>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</si>
  <si>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ЗЕМЕЛЬНЫЙ НАЛОГ</t>
  </si>
  <si>
    <t>000.1.06.06033.13.0000.110</t>
  </si>
  <si>
    <t>000.1.06.06043.13.0000.110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</si>
  <si>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</si>
  <si>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</si>
  <si>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000.1.06.06000.00.0000.110</t>
  </si>
  <si>
    <t>000.1.06.00000.00.0000.110</t>
  </si>
  <si>
    <t>НАЛОГИ</t>
  </si>
  <si>
    <t>НАЛОГ НА ИМУЩЕСТВО</t>
  </si>
  <si>
    <t>000.1.06.01000.00.0000.110</t>
  </si>
  <si>
    <t>000.1.06.01030.13.0000.110</t>
  </si>
  <si>
    <t>Налог на имущество физических лиц, взимаемых по ставкам, применяемым к объектам налогооблажения, расположенным в границах городских поселений</t>
  </si>
  <si>
    <t>ЕСХН</t>
  </si>
  <si>
    <t>000.1.05.00000.00.0000.110</t>
  </si>
  <si>
    <t>Единый сельскохозяйственный налог  (пени)</t>
  </si>
  <si>
    <t>000.1.05.03000.00.0000.110</t>
  </si>
  <si>
    <t>Таблица № 1</t>
  </si>
  <si>
    <t>Иные межбюджетные трансферты</t>
  </si>
  <si>
    <t>000.2.02.40000.00.0000.151</t>
  </si>
  <si>
    <t>000.1.14.06313.13.0000.430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</si>
  <si>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</si>
  <si>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000.1.09.04053.13.0000.110</t>
  </si>
  <si>
    <t>Земельный налог ( по обязательствам, возникшим до 1 января 2006 года), мобилизуемый на территориях городских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</si>
  <si>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</t>
  </si>
  <si>
    <t>000.1.11.05025.13.0000.120</t>
  </si>
  <si>
    <t>000.1.16.10123.01.0000.140</t>
  </si>
  <si>
    <t xml:space="preserve">Доходы от денежных взысканий (штрафов),поступающие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</t>
  </si>
  <si>
    <t>Объем поступлений доходов в бюджет Кусинского городского поселения за 1 полугодие 2020 года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</si>
  <si>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т.ч. казенных), в части реализации материальных запасов по указанному имуществу</t>
  </si>
  <si>
    <t>000.1.14.02053.13.0000.440</t>
  </si>
  <si>
    <t>000.1.16.02020.02.0000.140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</si>
  <si>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</si>
  <si>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Исполнение плана по состоянию
на 01.07.2020 г.         (руб.)</t>
  </si>
</sst>
</file>

<file path=xl/styles.xml><?xml version="1.0" encoding="utf-8"?>
<styleSheet xmlns="http://schemas.openxmlformats.org/spreadsheetml/2006/main">
  <numFmts count="2">
    <numFmt numFmtId="164" formatCode="?"/>
    <numFmt numFmtId="165" formatCode="000000"/>
  </numFmts>
  <fonts count="12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4"/>
      <name val="Arial"/>
      <family val="2"/>
      <charset val="204"/>
    </font>
    <font>
      <sz val="14"/>
      <name val="Arial Cyr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2" fillId="0" borderId="0">
      <alignment horizontal="left"/>
    </xf>
  </cellStyleXfs>
  <cellXfs count="35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/>
    <xf numFmtId="0" fontId="4" fillId="0" borderId="0" xfId="0" applyFont="1" applyBorder="1" applyAlignment="1" applyProtection="1">
      <alignment horizontal="left"/>
    </xf>
    <xf numFmtId="0" fontId="6" fillId="0" borderId="0" xfId="0" applyFont="1" applyFill="1" applyAlignment="1"/>
    <xf numFmtId="0" fontId="5" fillId="0" borderId="1" xfId="0" applyFont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4" fontId="6" fillId="0" borderId="1" xfId="0" applyNumberFormat="1" applyFont="1" applyFill="1" applyBorder="1" applyAlignment="1" applyProtection="1">
      <alignment horizontal="right" vertical="center"/>
    </xf>
    <xf numFmtId="49" fontId="6" fillId="0" borderId="1" xfId="0" applyNumberFormat="1" applyFont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4" fontId="6" fillId="0" borderId="1" xfId="0" applyNumberFormat="1" applyFont="1" applyBorder="1" applyAlignment="1" applyProtection="1">
      <alignment horizontal="right" vertical="center"/>
    </xf>
    <xf numFmtId="0" fontId="8" fillId="0" borderId="0" xfId="0" applyFont="1" applyAlignment="1">
      <alignment horizontal="center" vertical="top"/>
    </xf>
    <xf numFmtId="0" fontId="4" fillId="0" borderId="0" xfId="0" applyFont="1" applyBorder="1" applyAlignment="1" applyProtection="1">
      <alignment horizontal="left" vertical="top"/>
    </xf>
    <xf numFmtId="0" fontId="7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 applyProtection="1">
      <alignment horizontal="left" vertical="top" wrapText="1"/>
    </xf>
    <xf numFmtId="164" fontId="6" fillId="0" borderId="1" xfId="0" applyNumberFormat="1" applyFont="1" applyBorder="1" applyAlignment="1" applyProtection="1">
      <alignment horizontal="left" vertical="top" wrapText="1"/>
    </xf>
    <xf numFmtId="0" fontId="0" fillId="0" borderId="0" xfId="0" applyAlignment="1">
      <alignment vertical="top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" fontId="6" fillId="0" borderId="2" xfId="0" applyNumberFormat="1" applyFont="1" applyFill="1" applyBorder="1" applyAlignment="1" applyProtection="1">
      <alignment horizontal="right" vertical="center"/>
    </xf>
    <xf numFmtId="0" fontId="0" fillId="0" borderId="0" xfId="0" applyBorder="1"/>
    <xf numFmtId="0" fontId="0" fillId="0" borderId="4" xfId="0" applyBorder="1"/>
    <xf numFmtId="4" fontId="6" fillId="0" borderId="4" xfId="0" applyNumberFormat="1" applyFont="1" applyFill="1" applyBorder="1" applyAlignment="1" applyProtection="1">
      <alignment horizontal="righ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/>
    <xf numFmtId="165" fontId="6" fillId="0" borderId="1" xfId="0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 wrapText="1"/>
    </xf>
    <xf numFmtId="0" fontId="11" fillId="0" borderId="0" xfId="0" applyFont="1" applyAlignment="1">
      <alignment horizontal="right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/>
    <xf numFmtId="0" fontId="7" fillId="0" borderId="1" xfId="0" applyFont="1" applyBorder="1" applyAlignment="1" applyProtection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6"/>
  <sheetViews>
    <sheetView tabSelected="1" view="pageBreakPreview" topLeftCell="A37" zoomScaleSheetLayoutView="100" workbookViewId="0">
      <selection activeCell="D6" sqref="D6"/>
    </sheetView>
  </sheetViews>
  <sheetFormatPr defaultRowHeight="12.75" customHeight="1"/>
  <cols>
    <col min="1" max="1" width="67.140625" style="16" customWidth="1"/>
    <col min="2" max="2" width="31.7109375" customWidth="1"/>
    <col min="3" max="3" width="20.42578125" customWidth="1"/>
    <col min="4" max="4" width="21.42578125" customWidth="1"/>
    <col min="5" max="5" width="16.28515625" customWidth="1"/>
  </cols>
  <sheetData>
    <row r="1" spans="1:6" ht="18.75">
      <c r="A1" s="11"/>
      <c r="B1" s="4"/>
      <c r="C1" s="4"/>
      <c r="D1" s="27" t="s">
        <v>67</v>
      </c>
      <c r="E1" s="27"/>
    </row>
    <row r="2" spans="1:6" ht="23.25">
      <c r="A2" s="31" t="s">
        <v>78</v>
      </c>
      <c r="B2" s="32"/>
      <c r="C2" s="32"/>
      <c r="D2" s="32"/>
      <c r="E2" s="32"/>
    </row>
    <row r="3" spans="1:6" ht="18">
      <c r="A3" s="12"/>
      <c r="B3" s="3"/>
      <c r="C3" s="2"/>
      <c r="D3" s="2"/>
      <c r="E3" s="2"/>
    </row>
    <row r="4" spans="1:6" ht="12.75" customHeight="1">
      <c r="A4" s="28" t="s">
        <v>42</v>
      </c>
      <c r="B4" s="33" t="s">
        <v>43</v>
      </c>
      <c r="C4" s="28" t="s">
        <v>44</v>
      </c>
      <c r="D4" s="28" t="s">
        <v>83</v>
      </c>
      <c r="E4" s="28" t="s">
        <v>10</v>
      </c>
      <c r="F4" s="1"/>
    </row>
    <row r="5" spans="1:6" ht="95.25" customHeight="1">
      <c r="A5" s="30"/>
      <c r="B5" s="33"/>
      <c r="C5" s="29"/>
      <c r="D5" s="29"/>
      <c r="E5" s="29"/>
      <c r="F5" s="1"/>
    </row>
    <row r="6" spans="1:6" ht="20.25">
      <c r="A6" s="13" t="s">
        <v>41</v>
      </c>
      <c r="B6" s="5"/>
      <c r="C6" s="6">
        <f>C7+C39</f>
        <v>125545748.72</v>
      </c>
      <c r="D6" s="6">
        <f>D7+D39</f>
        <v>44336939.670000002</v>
      </c>
      <c r="E6" s="7">
        <f>D6/C6*100</f>
        <v>35.315365213108905</v>
      </c>
    </row>
    <row r="7" spans="1:6" ht="19.5" customHeight="1">
      <c r="A7" s="14" t="s">
        <v>12</v>
      </c>
      <c r="B7" s="8" t="s">
        <v>11</v>
      </c>
      <c r="C7" s="9">
        <f>C8+C10+C12+C14+C21+C25+C29+C35</f>
        <v>28187600</v>
      </c>
      <c r="D7" s="9">
        <f>D8+D10+D14+D21+D29+D35+D25+D12</f>
        <v>10967742.050000001</v>
      </c>
      <c r="E7" s="7">
        <f t="shared" ref="E7:E44" si="0">D7/C7*100</f>
        <v>38.909811583817003</v>
      </c>
    </row>
    <row r="8" spans="1:6" ht="18.75" customHeight="1">
      <c r="A8" s="14" t="s">
        <v>14</v>
      </c>
      <c r="B8" s="8" t="s">
        <v>13</v>
      </c>
      <c r="C8" s="9">
        <f>C9</f>
        <v>11631000</v>
      </c>
      <c r="D8" s="10">
        <f>D9</f>
        <v>5411848.9100000001</v>
      </c>
      <c r="E8" s="7">
        <f t="shared" si="0"/>
        <v>46.52952377267647</v>
      </c>
    </row>
    <row r="9" spans="1:6" ht="19.5" customHeight="1">
      <c r="A9" s="14" t="s">
        <v>16</v>
      </c>
      <c r="B9" s="8" t="s">
        <v>15</v>
      </c>
      <c r="C9" s="9">
        <v>11631000</v>
      </c>
      <c r="D9" s="10">
        <v>5411848.9100000001</v>
      </c>
      <c r="E9" s="7">
        <f t="shared" si="0"/>
        <v>46.52952377267647</v>
      </c>
    </row>
    <row r="10" spans="1:6" ht="56.25">
      <c r="A10" s="14" t="s">
        <v>18</v>
      </c>
      <c r="B10" s="8" t="s">
        <v>17</v>
      </c>
      <c r="C10" s="9">
        <f>C11</f>
        <v>4380900</v>
      </c>
      <c r="D10" s="10">
        <f>D11</f>
        <v>1896698.48</v>
      </c>
      <c r="E10" s="7">
        <f t="shared" si="0"/>
        <v>43.294722089068458</v>
      </c>
    </row>
    <row r="11" spans="1:6" ht="37.5">
      <c r="A11" s="14" t="s">
        <v>20</v>
      </c>
      <c r="B11" s="8" t="s">
        <v>19</v>
      </c>
      <c r="C11" s="9">
        <v>4380900</v>
      </c>
      <c r="D11" s="10">
        <v>1896698.48</v>
      </c>
      <c r="E11" s="7">
        <f t="shared" si="0"/>
        <v>43.294722089068458</v>
      </c>
    </row>
    <row r="12" spans="1:6" ht="20.25" customHeight="1">
      <c r="A12" s="17" t="s">
        <v>63</v>
      </c>
      <c r="B12" s="8" t="s">
        <v>64</v>
      </c>
      <c r="C12" s="9">
        <f>C13</f>
        <v>1000</v>
      </c>
      <c r="D12" s="10">
        <f>D13</f>
        <v>0</v>
      </c>
      <c r="E12" s="7">
        <v>0</v>
      </c>
    </row>
    <row r="13" spans="1:6" ht="21.75" customHeight="1">
      <c r="A13" s="24" t="s">
        <v>65</v>
      </c>
      <c r="B13" s="8" t="s">
        <v>66</v>
      </c>
      <c r="C13" s="9">
        <v>1000</v>
      </c>
      <c r="D13" s="10">
        <v>0</v>
      </c>
      <c r="E13" s="7">
        <v>0</v>
      </c>
    </row>
    <row r="14" spans="1:6" ht="20.25" customHeight="1">
      <c r="A14" s="17" t="s">
        <v>58</v>
      </c>
      <c r="B14" s="8" t="s">
        <v>57</v>
      </c>
      <c r="C14" s="9">
        <f>C15+C19</f>
        <v>11017700</v>
      </c>
      <c r="D14" s="10">
        <f>D15+D19</f>
        <v>2722882.2500000005</v>
      </c>
      <c r="E14" s="7">
        <f t="shared" si="0"/>
        <v>24.713708396489288</v>
      </c>
    </row>
    <row r="15" spans="1:6" ht="24.75" customHeight="1">
      <c r="A15" s="17" t="s">
        <v>51</v>
      </c>
      <c r="B15" s="8" t="s">
        <v>56</v>
      </c>
      <c r="C15" s="9">
        <f>C16+C17</f>
        <v>7700000</v>
      </c>
      <c r="D15" s="10">
        <f>D16+D17+D18</f>
        <v>2359598.8000000003</v>
      </c>
      <c r="E15" s="7">
        <f t="shared" si="0"/>
        <v>30.644140259740265</v>
      </c>
    </row>
    <row r="16" spans="1:6" ht="56.25">
      <c r="A16" s="18" t="s">
        <v>54</v>
      </c>
      <c r="B16" s="8" t="s">
        <v>52</v>
      </c>
      <c r="C16" s="9">
        <v>5522856</v>
      </c>
      <c r="D16" s="10">
        <v>2236868.9700000002</v>
      </c>
      <c r="E16" s="7">
        <f t="shared" si="0"/>
        <v>40.502033187177069</v>
      </c>
    </row>
    <row r="17" spans="1:5" ht="56.25">
      <c r="A17" s="18" t="s">
        <v>55</v>
      </c>
      <c r="B17" s="8" t="s">
        <v>53</v>
      </c>
      <c r="C17" s="9">
        <v>2177144</v>
      </c>
      <c r="D17" s="10">
        <v>122729.83</v>
      </c>
      <c r="E17" s="7">
        <f t="shared" si="0"/>
        <v>5.6371939568535661</v>
      </c>
    </row>
    <row r="18" spans="1:5" ht="56.25">
      <c r="A18" s="26" t="s">
        <v>73</v>
      </c>
      <c r="B18" s="8" t="s">
        <v>72</v>
      </c>
      <c r="C18" s="9">
        <v>0</v>
      </c>
      <c r="D18" s="10">
        <v>0</v>
      </c>
      <c r="E18" s="7">
        <v>0</v>
      </c>
    </row>
    <row r="19" spans="1:5" ht="24.75" customHeight="1">
      <c r="A19" s="18" t="s">
        <v>59</v>
      </c>
      <c r="B19" s="8" t="s">
        <v>60</v>
      </c>
      <c r="C19" s="9">
        <f>C20</f>
        <v>3317700</v>
      </c>
      <c r="D19" s="10">
        <f>D20</f>
        <v>363283.45</v>
      </c>
      <c r="E19" s="7">
        <f t="shared" si="0"/>
        <v>10.949858335593936</v>
      </c>
    </row>
    <row r="20" spans="1:5" ht="56.25">
      <c r="A20" s="18" t="s">
        <v>62</v>
      </c>
      <c r="B20" s="8" t="s">
        <v>61</v>
      </c>
      <c r="C20" s="9">
        <v>3317700</v>
      </c>
      <c r="D20" s="10">
        <v>363283.45</v>
      </c>
      <c r="E20" s="7">
        <f t="shared" si="0"/>
        <v>10.949858335593936</v>
      </c>
    </row>
    <row r="21" spans="1:5" ht="56.25">
      <c r="A21" s="14" t="s">
        <v>22</v>
      </c>
      <c r="B21" s="8" t="s">
        <v>21</v>
      </c>
      <c r="C21" s="9">
        <f>C22+C23+C24</f>
        <v>982000</v>
      </c>
      <c r="D21" s="10">
        <f>D22+D23+D24</f>
        <v>662182.56000000006</v>
      </c>
      <c r="E21" s="7">
        <f t="shared" si="0"/>
        <v>67.432032586558051</v>
      </c>
    </row>
    <row r="22" spans="1:5" ht="112.5">
      <c r="A22" s="15" t="s">
        <v>24</v>
      </c>
      <c r="B22" s="8" t="s">
        <v>23</v>
      </c>
      <c r="C22" s="9">
        <v>650000</v>
      </c>
      <c r="D22" s="10">
        <v>297408.15000000002</v>
      </c>
      <c r="E22" s="7">
        <f t="shared" si="0"/>
        <v>45.755100000000006</v>
      </c>
    </row>
    <row r="23" spans="1:5" ht="75">
      <c r="A23" s="15" t="s">
        <v>74</v>
      </c>
      <c r="B23" s="8" t="s">
        <v>75</v>
      </c>
      <c r="C23" s="9">
        <v>0</v>
      </c>
      <c r="D23" s="10">
        <v>63168.89</v>
      </c>
      <c r="E23" s="7">
        <f>C23</f>
        <v>0</v>
      </c>
    </row>
    <row r="24" spans="1:5" ht="56.25">
      <c r="A24" s="14" t="s">
        <v>45</v>
      </c>
      <c r="B24" s="8" t="s">
        <v>46</v>
      </c>
      <c r="C24" s="9">
        <v>332000</v>
      </c>
      <c r="D24" s="10">
        <v>301605.52</v>
      </c>
      <c r="E24" s="7">
        <f t="shared" si="0"/>
        <v>90.845036144578316</v>
      </c>
    </row>
    <row r="25" spans="1:5" ht="39" customHeight="1">
      <c r="A25" s="14" t="s">
        <v>26</v>
      </c>
      <c r="B25" s="8" t="s">
        <v>25</v>
      </c>
      <c r="C25" s="9">
        <v>0</v>
      </c>
      <c r="D25" s="10">
        <f>D26</f>
        <v>9.02</v>
      </c>
      <c r="E25" s="7"/>
    </row>
    <row r="26" spans="1:5" ht="20.25" customHeight="1">
      <c r="A26" s="14" t="s">
        <v>28</v>
      </c>
      <c r="B26" s="8" t="s">
        <v>27</v>
      </c>
      <c r="C26" s="9">
        <v>0</v>
      </c>
      <c r="D26" s="10">
        <f>D27</f>
        <v>9.02</v>
      </c>
      <c r="E26" s="7"/>
    </row>
    <row r="27" spans="1:5" ht="20.25" customHeight="1">
      <c r="A27" s="14" t="s">
        <v>30</v>
      </c>
      <c r="B27" s="8" t="s">
        <v>29</v>
      </c>
      <c r="C27" s="9">
        <v>0</v>
      </c>
      <c r="D27" s="10">
        <f>D28</f>
        <v>9.02</v>
      </c>
      <c r="E27" s="7"/>
    </row>
    <row r="28" spans="1:5" ht="37.5">
      <c r="A28" s="14" t="s">
        <v>47</v>
      </c>
      <c r="B28" s="8" t="s">
        <v>48</v>
      </c>
      <c r="C28" s="9">
        <v>0</v>
      </c>
      <c r="D28" s="10">
        <v>9.02</v>
      </c>
      <c r="E28" s="7"/>
    </row>
    <row r="29" spans="1:5" ht="37.5">
      <c r="A29" s="14" t="s">
        <v>32</v>
      </c>
      <c r="B29" s="8" t="s">
        <v>31</v>
      </c>
      <c r="C29" s="9">
        <f>C30+C31</f>
        <v>175000</v>
      </c>
      <c r="D29" s="9">
        <f>D30+D31</f>
        <v>245984.66</v>
      </c>
      <c r="E29" s="7">
        <f t="shared" si="0"/>
        <v>140.56266285714284</v>
      </c>
    </row>
    <row r="30" spans="1:5" ht="131.25">
      <c r="A30" s="34" t="s">
        <v>79</v>
      </c>
      <c r="B30" s="8" t="s">
        <v>80</v>
      </c>
      <c r="C30" s="9">
        <v>0</v>
      </c>
      <c r="D30" s="9">
        <v>24700</v>
      </c>
      <c r="E30" s="7">
        <v>0</v>
      </c>
    </row>
    <row r="31" spans="1:5" ht="40.5" customHeight="1">
      <c r="A31" s="14" t="s">
        <v>34</v>
      </c>
      <c r="B31" s="8" t="s">
        <v>33</v>
      </c>
      <c r="C31" s="9">
        <f>C32</f>
        <v>175000</v>
      </c>
      <c r="D31" s="9">
        <f>D32</f>
        <v>221284.66</v>
      </c>
      <c r="E31" s="7">
        <f t="shared" si="0"/>
        <v>126.44837714285715</v>
      </c>
    </row>
    <row r="32" spans="1:5" ht="56.25">
      <c r="A32" s="14" t="s">
        <v>36</v>
      </c>
      <c r="B32" s="8" t="s">
        <v>35</v>
      </c>
      <c r="C32" s="9">
        <f>C33+C34</f>
        <v>175000</v>
      </c>
      <c r="D32" s="10">
        <f>D33+D34</f>
        <v>221284.66</v>
      </c>
      <c r="E32" s="7">
        <f>D32/C32*100</f>
        <v>126.44837714285715</v>
      </c>
    </row>
    <row r="33" spans="1:5" ht="75">
      <c r="A33" s="14" t="s">
        <v>38</v>
      </c>
      <c r="B33" s="8" t="s">
        <v>37</v>
      </c>
      <c r="C33" s="9">
        <v>150000</v>
      </c>
      <c r="D33" s="10">
        <v>196285.93</v>
      </c>
      <c r="E33" s="7">
        <f t="shared" si="0"/>
        <v>130.85728666666668</v>
      </c>
    </row>
    <row r="34" spans="1:5" ht="112.5">
      <c r="A34" s="25" t="s">
        <v>71</v>
      </c>
      <c r="B34" s="8" t="s">
        <v>70</v>
      </c>
      <c r="C34" s="9">
        <v>25000</v>
      </c>
      <c r="D34" s="10">
        <v>24998.73</v>
      </c>
      <c r="E34" s="7">
        <f>D34/C34*100</f>
        <v>99.994919999999993</v>
      </c>
    </row>
    <row r="35" spans="1:5" ht="20.25" customHeight="1">
      <c r="A35" s="14" t="s">
        <v>40</v>
      </c>
      <c r="B35" s="8" t="s">
        <v>39</v>
      </c>
      <c r="C35" s="9">
        <v>0</v>
      </c>
      <c r="D35" s="10">
        <f>D36+D37</f>
        <v>28136.17</v>
      </c>
      <c r="E35" s="7">
        <f>C35/D35</f>
        <v>0</v>
      </c>
    </row>
    <row r="36" spans="1:5" ht="73.5" customHeight="1">
      <c r="A36" s="14" t="s">
        <v>82</v>
      </c>
      <c r="B36" s="8" t="s">
        <v>81</v>
      </c>
      <c r="C36" s="9">
        <v>0</v>
      </c>
      <c r="D36" s="10">
        <v>25136.17</v>
      </c>
      <c r="E36" s="7">
        <v>0</v>
      </c>
    </row>
    <row r="37" spans="1:5" ht="93.75" customHeight="1">
      <c r="A37" s="14" t="s">
        <v>77</v>
      </c>
      <c r="B37" s="8" t="s">
        <v>76</v>
      </c>
      <c r="C37" s="9">
        <v>0</v>
      </c>
      <c r="D37" s="10">
        <v>3000</v>
      </c>
      <c r="E37" s="7">
        <f>C37/D37</f>
        <v>0</v>
      </c>
    </row>
    <row r="38" spans="1:5" ht="95.25" customHeight="1">
      <c r="A38" s="14" t="s">
        <v>50</v>
      </c>
      <c r="B38" s="8" t="s">
        <v>49</v>
      </c>
      <c r="C38" s="9">
        <v>0</v>
      </c>
      <c r="D38" s="10">
        <v>0</v>
      </c>
      <c r="E38" s="7"/>
    </row>
    <row r="39" spans="1:5" ht="19.5" customHeight="1">
      <c r="A39" s="14" t="s">
        <v>1</v>
      </c>
      <c r="B39" s="8" t="s">
        <v>0</v>
      </c>
      <c r="C39" s="6">
        <f>C40</f>
        <v>97358148.719999999</v>
      </c>
      <c r="D39" s="7">
        <f>D40</f>
        <v>33369197.620000001</v>
      </c>
      <c r="E39" s="7">
        <f t="shared" si="0"/>
        <v>34.274683792487792</v>
      </c>
    </row>
    <row r="40" spans="1:5" ht="56.25">
      <c r="A40" s="14" t="s">
        <v>3</v>
      </c>
      <c r="B40" s="8" t="s">
        <v>2</v>
      </c>
      <c r="C40" s="6">
        <f>C41+C42+C43+C44</f>
        <v>97358148.719999999</v>
      </c>
      <c r="D40" s="7">
        <f>D41+D42+D43+D44</f>
        <v>33369197.620000001</v>
      </c>
      <c r="E40" s="7">
        <f t="shared" si="0"/>
        <v>34.274683792487792</v>
      </c>
    </row>
    <row r="41" spans="1:5" ht="37.5">
      <c r="A41" s="14" t="s">
        <v>5</v>
      </c>
      <c r="B41" s="8" t="s">
        <v>4</v>
      </c>
      <c r="C41" s="6">
        <v>12802000</v>
      </c>
      <c r="D41" s="7">
        <v>5974100</v>
      </c>
      <c r="E41" s="7">
        <f t="shared" si="0"/>
        <v>46.665364786752072</v>
      </c>
    </row>
    <row r="42" spans="1:5" ht="37.5">
      <c r="A42" s="14" t="s">
        <v>7</v>
      </c>
      <c r="B42" s="8" t="s">
        <v>6</v>
      </c>
      <c r="C42" s="6">
        <v>0</v>
      </c>
      <c r="D42" s="7">
        <v>0</v>
      </c>
      <c r="E42" s="7">
        <v>0</v>
      </c>
    </row>
    <row r="43" spans="1:5" ht="37.5">
      <c r="A43" s="14" t="s">
        <v>9</v>
      </c>
      <c r="B43" s="8" t="s">
        <v>8</v>
      </c>
      <c r="C43" s="6">
        <v>929600</v>
      </c>
      <c r="D43" s="19">
        <v>450920</v>
      </c>
      <c r="E43" s="19">
        <f>D43/C43*100</f>
        <v>48.506884681583479</v>
      </c>
    </row>
    <row r="44" spans="1:5" ht="37.5">
      <c r="A44" s="14" t="s">
        <v>68</v>
      </c>
      <c r="B44" s="8" t="s">
        <v>69</v>
      </c>
      <c r="C44" s="6">
        <v>83626548.719999999</v>
      </c>
      <c r="D44" s="19">
        <v>26944177.620000001</v>
      </c>
      <c r="E44" s="19">
        <f t="shared" si="0"/>
        <v>32.219645593907039</v>
      </c>
    </row>
    <row r="45" spans="1:5" ht="12.75" customHeight="1">
      <c r="D45" s="21"/>
      <c r="E45" s="22"/>
    </row>
    <row r="46" spans="1:5" ht="12.75" customHeight="1">
      <c r="D46" s="20"/>
      <c r="E46" s="23"/>
    </row>
  </sheetData>
  <mergeCells count="7">
    <mergeCell ref="D1:E1"/>
    <mergeCell ref="E4:E5"/>
    <mergeCell ref="A4:A5"/>
    <mergeCell ref="A2:E2"/>
    <mergeCell ref="B4:B5"/>
    <mergeCell ref="C4:C5"/>
    <mergeCell ref="D4:D5"/>
  </mergeCells>
  <phoneticPr fontId="2" type="noConversion"/>
  <pageMargins left="0.19685039370078741" right="0.19685039370078741" top="0.19685039370078741" bottom="0.19685039370078741" header="0.51181102362204722" footer="0.39370078740157483"/>
  <pageSetup paperSize="9" scale="65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АОН</dc:creator>
  <dc:description>POI HSSF rep:2.41.2.102</dc:description>
  <cp:lastModifiedBy>АДМ</cp:lastModifiedBy>
  <cp:lastPrinted>2018-05-10T05:17:03Z</cp:lastPrinted>
  <dcterms:created xsi:type="dcterms:W3CDTF">2017-04-27T10:48:57Z</dcterms:created>
  <dcterms:modified xsi:type="dcterms:W3CDTF">2020-08-14T10:08:51Z</dcterms:modified>
</cp:coreProperties>
</file>