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38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5" i="1"/>
  <c r="C24" s="1"/>
  <c r="B24" s="1"/>
  <c r="F17" l="1"/>
  <c r="F16"/>
  <c r="F10" l="1"/>
  <c r="B5"/>
  <c r="C25" s="1"/>
  <c r="B25" s="1"/>
  <c r="F6"/>
  <c r="F7"/>
  <c r="F8"/>
  <c r="F9"/>
  <c r="F11"/>
  <c r="F12"/>
  <c r="F13"/>
  <c r="F14"/>
  <c r="F15"/>
  <c r="F18"/>
  <c r="D15"/>
  <c r="D6"/>
  <c r="E6" s="1"/>
  <c r="D7"/>
  <c r="E7" s="1"/>
  <c r="D8"/>
  <c r="E8" s="1"/>
  <c r="D9"/>
  <c r="E9" s="1"/>
  <c r="D11"/>
  <c r="E11" s="1"/>
  <c r="D12"/>
  <c r="E12" s="1"/>
  <c r="D14"/>
  <c r="E14" s="1"/>
  <c r="D5" l="1"/>
  <c r="E5" s="1"/>
  <c r="F5"/>
</calcChain>
</file>

<file path=xl/sharedStrings.xml><?xml version="1.0" encoding="utf-8"?>
<sst xmlns="http://schemas.openxmlformats.org/spreadsheetml/2006/main" count="29" uniqueCount="28">
  <si>
    <t>Всего доходов</t>
  </si>
  <si>
    <t>Доходы от уплаты акцизов</t>
  </si>
  <si>
    <t>Налог на доходы с физических лиц</t>
  </si>
  <si>
    <t>Налог на имущество</t>
  </si>
  <si>
    <t>Земельный налог</t>
  </si>
  <si>
    <t>Арендная плата за земельные участки</t>
  </si>
  <si>
    <t>Прочие поступления от использования имущества</t>
  </si>
  <si>
    <t>Доходы от реализации иного имущества, находящегося в собственности поселений</t>
  </si>
  <si>
    <t>отклонение</t>
  </si>
  <si>
    <t>Наименование статьи дохода</t>
  </si>
  <si>
    <t>Субсидии</t>
  </si>
  <si>
    <t xml:space="preserve"> доходов</t>
  </si>
  <si>
    <t>Собственных</t>
  </si>
  <si>
    <t>Денежные взыскания ( штрафы) за нарушение законодательства Российской Федерации о размещении заказов на поставки товаров</t>
  </si>
  <si>
    <t>Субвенции</t>
  </si>
  <si>
    <t>дотации</t>
  </si>
  <si>
    <t xml:space="preserve">Безвозмездные поступления </t>
  </si>
  <si>
    <t>Прочие доходы от компесации затрат бюджетов городских поселений</t>
  </si>
  <si>
    <t>ЕСХН</t>
  </si>
  <si>
    <t>Таблица № 1а</t>
  </si>
  <si>
    <t>Исполнитель Маслова М.В.</t>
  </si>
  <si>
    <t>% 2020 к 2019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</si>
  <si>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</si>
  <si>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 xml:space="preserve">Сравнительный анализ собственных доходов  за 1 пол.   (2020г , 2019г) </t>
  </si>
  <si>
    <t>1 полуг 2020г</t>
  </si>
  <si>
    <t>1 полуг 2019г</t>
  </si>
  <si>
    <t>Доходы от продажи и аренды земельных участков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</si>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</sst>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24">
    <xf numFmtId="0" fontId="0" fillId="0" borderId="0" xfId="0"/>
    <xf numFmtId="0" fontId="0" fillId="0" borderId="0" xfId="0" applyFill="1" applyBorder="1" applyAlignment="1">
      <alignment vertical="top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left" vertical="center" wrapText="1"/>
    </xf>
    <xf numFmtId="0" fontId="4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 applyAlignment="1">
      <alignment horizontal="center"/>
    </xf>
    <xf numFmtId="0" fontId="4" fillId="0" borderId="5" xfId="0" applyFont="1" applyBorder="1"/>
    <xf numFmtId="0" fontId="5" fillId="0" borderId="4" xfId="0" applyFont="1" applyBorder="1"/>
    <xf numFmtId="4" fontId="4" fillId="0" borderId="1" xfId="0" applyNumberFormat="1" applyFont="1" applyBorder="1"/>
    <xf numFmtId="4" fontId="0" fillId="0" borderId="0" xfId="0" applyNumberFormat="1"/>
    <xf numFmtId="0" fontId="4" fillId="0" borderId="5" xfId="0" applyFont="1" applyBorder="1" applyAlignment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/>
    </xf>
    <xf numFmtId="4" fontId="8" fillId="0" borderId="1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abSelected="1" zoomScale="84" zoomScaleNormal="84" workbookViewId="0">
      <selection activeCell="K17" sqref="K17"/>
    </sheetView>
  </sheetViews>
  <sheetFormatPr defaultRowHeight="15"/>
  <cols>
    <col min="1" max="1" width="44.5703125" customWidth="1"/>
    <col min="2" max="2" width="17.85546875" customWidth="1"/>
    <col min="3" max="3" width="17" customWidth="1"/>
    <col min="4" max="4" width="19" customWidth="1"/>
    <col min="5" max="5" width="15.5703125" customWidth="1"/>
    <col min="6" max="6" width="12.42578125" customWidth="1"/>
  </cols>
  <sheetData>
    <row r="1" spans="1:6" ht="15.75">
      <c r="D1" s="23" t="s">
        <v>19</v>
      </c>
      <c r="E1" s="23"/>
    </row>
    <row r="2" spans="1:6" ht="16.5">
      <c r="A2" s="21" t="s">
        <v>23</v>
      </c>
      <c r="B2" s="21"/>
      <c r="C2" s="21"/>
      <c r="D2" s="21"/>
      <c r="E2" s="21"/>
    </row>
    <row r="3" spans="1:6" ht="16.5">
      <c r="A3" s="3"/>
      <c r="B3" s="3"/>
      <c r="C3" s="3"/>
      <c r="D3" s="3"/>
      <c r="E3" s="3"/>
    </row>
    <row r="4" spans="1:6" ht="25.5" customHeight="1">
      <c r="A4" s="4" t="s">
        <v>9</v>
      </c>
      <c r="B4" s="4" t="s">
        <v>24</v>
      </c>
      <c r="C4" s="4" t="s">
        <v>25</v>
      </c>
      <c r="D4" s="4" t="s">
        <v>21</v>
      </c>
      <c r="E4" s="4" t="s">
        <v>8</v>
      </c>
    </row>
    <row r="5" spans="1:6" ht="15.75" customHeight="1">
      <c r="A5" s="5" t="s">
        <v>0</v>
      </c>
      <c r="B5" s="6">
        <f>SUM(B6:B18)</f>
        <v>10967742.050000001</v>
      </c>
      <c r="C5" s="6">
        <f>SUM(C6:C18)</f>
        <v>11261360.879999999</v>
      </c>
      <c r="D5" s="6">
        <f>B5/C5*100</f>
        <v>97.39268785425871</v>
      </c>
      <c r="E5" s="6">
        <f>D5-100</f>
        <v>-2.6073121457412896</v>
      </c>
      <c r="F5" s="17">
        <f>B5-C5</f>
        <v>-293618.82999999821</v>
      </c>
    </row>
    <row r="6" spans="1:6" ht="17.25" customHeight="1">
      <c r="A6" s="5" t="s">
        <v>1</v>
      </c>
      <c r="B6" s="19">
        <v>1896698.48</v>
      </c>
      <c r="C6" s="20">
        <v>1907453.05</v>
      </c>
      <c r="D6" s="6">
        <f t="shared" ref="D6:D15" si="0">B6/C6*100</f>
        <v>99.436181666437335</v>
      </c>
      <c r="E6" s="6">
        <f t="shared" ref="E6:E14" si="1">D6-100</f>
        <v>-0.56381833356266498</v>
      </c>
      <c r="F6" s="17">
        <f t="shared" ref="F6:F18" si="2">B6-C6</f>
        <v>-10754.570000000065</v>
      </c>
    </row>
    <row r="7" spans="1:6" ht="18" customHeight="1">
      <c r="A7" s="5" t="s">
        <v>2</v>
      </c>
      <c r="B7" s="20">
        <v>5411848.9100000001</v>
      </c>
      <c r="C7" s="20">
        <v>5441552.7199999997</v>
      </c>
      <c r="D7" s="6">
        <f t="shared" si="0"/>
        <v>99.454129886662216</v>
      </c>
      <c r="E7" s="6">
        <f t="shared" si="1"/>
        <v>-0.54587011333778435</v>
      </c>
      <c r="F7" s="17">
        <f t="shared" si="2"/>
        <v>-29703.80999999959</v>
      </c>
    </row>
    <row r="8" spans="1:6" ht="20.25" customHeight="1">
      <c r="A8" s="5" t="s">
        <v>3</v>
      </c>
      <c r="B8" s="19">
        <v>363283.45</v>
      </c>
      <c r="C8" s="20">
        <v>357983.21</v>
      </c>
      <c r="D8" s="6">
        <f t="shared" si="0"/>
        <v>101.480583405015</v>
      </c>
      <c r="E8" s="6">
        <f t="shared" si="1"/>
        <v>1.4805834050149969</v>
      </c>
      <c r="F8" s="17">
        <f t="shared" si="2"/>
        <v>5300.2399999999907</v>
      </c>
    </row>
    <row r="9" spans="1:6" ht="15.75" customHeight="1">
      <c r="A9" s="5" t="s">
        <v>4</v>
      </c>
      <c r="B9" s="19">
        <v>2359598.7999999998</v>
      </c>
      <c r="C9" s="20">
        <v>2761782.75</v>
      </c>
      <c r="D9" s="6">
        <f t="shared" si="0"/>
        <v>85.437524005101409</v>
      </c>
      <c r="E9" s="6">
        <f t="shared" si="1"/>
        <v>-14.562475994898591</v>
      </c>
      <c r="F9" s="17">
        <f t="shared" si="2"/>
        <v>-402183.95000000019</v>
      </c>
    </row>
    <row r="10" spans="1:6" ht="15.75" customHeight="1">
      <c r="A10" s="5" t="s">
        <v>18</v>
      </c>
      <c r="B10" s="7">
        <v>0</v>
      </c>
      <c r="C10" s="20">
        <v>831.24</v>
      </c>
      <c r="D10" s="6">
        <v>0</v>
      </c>
      <c r="E10" s="6">
        <v>0</v>
      </c>
      <c r="F10" s="17">
        <f t="shared" si="2"/>
        <v>-831.24</v>
      </c>
    </row>
    <row r="11" spans="1:6" ht="19.5" customHeight="1">
      <c r="A11" s="5" t="s">
        <v>5</v>
      </c>
      <c r="B11" s="7">
        <v>297408.15000000002</v>
      </c>
      <c r="C11" s="20">
        <v>427315.24</v>
      </c>
      <c r="D11" s="6">
        <f t="shared" si="0"/>
        <v>69.599237789880846</v>
      </c>
      <c r="E11" s="6">
        <f t="shared" si="1"/>
        <v>-30.400762210119154</v>
      </c>
      <c r="F11" s="17">
        <f t="shared" si="2"/>
        <v>-129907.08999999997</v>
      </c>
    </row>
    <row r="12" spans="1:6" ht="35.25" customHeight="1">
      <c r="A12" s="5" t="s">
        <v>6</v>
      </c>
      <c r="B12" s="7">
        <v>301605.52</v>
      </c>
      <c r="C12" s="20">
        <v>139281.54</v>
      </c>
      <c r="D12" s="6">
        <f t="shared" si="0"/>
        <v>216.54378606095253</v>
      </c>
      <c r="E12" s="6">
        <f t="shared" si="1"/>
        <v>116.54378606095253</v>
      </c>
      <c r="F12" s="17">
        <f t="shared" si="2"/>
        <v>162323.98000000001</v>
      </c>
    </row>
    <row r="13" spans="1:6" ht="49.5" customHeight="1">
      <c r="A13" s="5" t="s">
        <v>7</v>
      </c>
      <c r="B13" s="7">
        <v>24700</v>
      </c>
      <c r="C13" s="20">
        <v>60294</v>
      </c>
      <c r="D13" s="6">
        <v>0</v>
      </c>
      <c r="E13" s="6">
        <v>0</v>
      </c>
      <c r="F13" s="17">
        <f t="shared" si="2"/>
        <v>-35594</v>
      </c>
    </row>
    <row r="14" spans="1:6" ht="33" customHeight="1">
      <c r="A14" s="5" t="s">
        <v>26</v>
      </c>
      <c r="B14" s="7">
        <v>284453.55</v>
      </c>
      <c r="C14" s="7">
        <v>94721.03</v>
      </c>
      <c r="D14" s="6">
        <f t="shared" si="0"/>
        <v>300.3066478478961</v>
      </c>
      <c r="E14" s="6">
        <f t="shared" si="1"/>
        <v>200.3066478478961</v>
      </c>
      <c r="F14" s="17">
        <f t="shared" si="2"/>
        <v>189732.52</v>
      </c>
    </row>
    <row r="15" spans="1:6" ht="35.25" customHeight="1">
      <c r="A15" s="8" t="s">
        <v>17</v>
      </c>
      <c r="B15" s="7">
        <v>9.02</v>
      </c>
      <c r="C15" s="7">
        <v>146.1</v>
      </c>
      <c r="D15" s="6">
        <f t="shared" si="0"/>
        <v>6.1738535249828885</v>
      </c>
      <c r="E15" s="6">
        <v>0</v>
      </c>
      <c r="F15" s="17">
        <f t="shared" si="2"/>
        <v>-137.07999999999998</v>
      </c>
    </row>
    <row r="16" spans="1:6" ht="66.75" customHeight="1">
      <c r="A16" s="9" t="s">
        <v>13</v>
      </c>
      <c r="B16" s="7">
        <v>0</v>
      </c>
      <c r="C16" s="7">
        <v>70000</v>
      </c>
      <c r="D16" s="6">
        <v>0</v>
      </c>
      <c r="E16" s="6">
        <v>0</v>
      </c>
      <c r="F16" s="17">
        <f>B16-C16</f>
        <v>-70000</v>
      </c>
    </row>
    <row r="17" spans="1:6" ht="101.25" customHeight="1">
      <c r="A17" s="18" t="s">
        <v>27</v>
      </c>
      <c r="B17" s="7">
        <v>25136.17</v>
      </c>
      <c r="C17" s="7">
        <v>0</v>
      </c>
      <c r="D17" s="6">
        <v>0</v>
      </c>
      <c r="E17" s="6">
        <v>0</v>
      </c>
      <c r="F17" s="17">
        <f>B17-C17</f>
        <v>25136.17</v>
      </c>
    </row>
    <row r="18" spans="1:6" ht="120.75" customHeight="1">
      <c r="A18" s="5" t="s">
        <v>22</v>
      </c>
      <c r="B18" s="7">
        <v>3000</v>
      </c>
      <c r="C18" s="7">
        <v>0</v>
      </c>
      <c r="D18" s="6">
        <v>0</v>
      </c>
      <c r="E18" s="6">
        <v>0</v>
      </c>
      <c r="F18" s="17">
        <f t="shared" si="2"/>
        <v>3000</v>
      </c>
    </row>
    <row r="19" spans="1:6" ht="16.5">
      <c r="A19" s="10"/>
      <c r="B19" s="10"/>
      <c r="C19" s="10"/>
      <c r="D19" s="10"/>
      <c r="E19" s="10"/>
    </row>
    <row r="20" spans="1:6" ht="19.5" customHeight="1">
      <c r="A20" s="10"/>
      <c r="B20" s="22" t="s">
        <v>16</v>
      </c>
      <c r="C20" s="22"/>
      <c r="D20" s="22"/>
      <c r="E20" s="10"/>
    </row>
    <row r="21" spans="1:6" ht="16.5">
      <c r="A21" s="10"/>
      <c r="B21" s="10"/>
      <c r="C21" s="10"/>
      <c r="D21" s="10"/>
      <c r="E21" s="10"/>
    </row>
    <row r="22" spans="1:6" ht="16.5">
      <c r="A22" s="10"/>
      <c r="B22" s="11" t="s">
        <v>0</v>
      </c>
      <c r="C22" s="11" t="s">
        <v>12</v>
      </c>
      <c r="D22" s="11" t="s">
        <v>10</v>
      </c>
      <c r="E22" s="12" t="s">
        <v>14</v>
      </c>
    </row>
    <row r="23" spans="1:6" ht="16.5">
      <c r="A23" s="10"/>
      <c r="B23" s="13"/>
      <c r="C23" s="13" t="s">
        <v>11</v>
      </c>
      <c r="D23" s="13" t="s">
        <v>15</v>
      </c>
      <c r="E23" s="14"/>
    </row>
    <row r="24" spans="1:6" ht="16.5">
      <c r="A24" s="15">
        <v>2019</v>
      </c>
      <c r="B24" s="16">
        <f>C24+D24+E24</f>
        <v>63509081.629999995</v>
      </c>
      <c r="C24" s="16">
        <f>C5</f>
        <v>11261360.879999999</v>
      </c>
      <c r="D24" s="16">
        <v>51766957.75</v>
      </c>
      <c r="E24" s="16">
        <v>480763</v>
      </c>
    </row>
    <row r="25" spans="1:6" ht="16.5">
      <c r="A25" s="15">
        <v>2020</v>
      </c>
      <c r="B25" s="16">
        <f>C25+D25+E25</f>
        <v>44336939.670000002</v>
      </c>
      <c r="C25" s="16">
        <f>B5</f>
        <v>10967742.050000001</v>
      </c>
      <c r="D25" s="16">
        <v>32918277.620000001</v>
      </c>
      <c r="E25" s="16">
        <v>450920</v>
      </c>
    </row>
    <row r="26" spans="1:6">
      <c r="A26" s="2"/>
      <c r="B26" s="2"/>
      <c r="C26" s="2"/>
      <c r="D26" s="2"/>
      <c r="E26" s="2"/>
    </row>
    <row r="34" spans="1:1">
      <c r="A34" s="1" t="s">
        <v>20</v>
      </c>
    </row>
  </sheetData>
  <mergeCells count="3">
    <mergeCell ref="A2:E2"/>
    <mergeCell ref="B20:D20"/>
    <mergeCell ref="D1:E1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2020-08-14T10:27:52Z</dcterms:modified>
</cp:coreProperties>
</file>