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70" windowHeight="7980" activeTab="1"/>
  </bookViews>
  <sheets>
    <sheet name="Приложение 2" sheetId="2" r:id="rId1"/>
    <sheet name="Приложение 3" sheetId="1" r:id="rId2"/>
    <sheet name="Приложение 4" sheetId="3" r:id="rId3"/>
  </sheets>
  <definedNames>
    <definedName name="_xlnm._FilterDatabase" localSheetId="0" hidden="1">'Приложение 2'!$A$7:$I$89</definedName>
    <definedName name="_xlnm._FilterDatabase" localSheetId="1" hidden="1">'Приложение 3'!$A$6:$J$135</definedName>
    <definedName name="_xlnm._FilterDatabase" localSheetId="2" hidden="1">'Приложение 4'!$A$5:$D$34</definedName>
    <definedName name="_xlnm.Print_Area" localSheetId="0">'Приложение 2'!$A$1:$K$89</definedName>
    <definedName name="_xlnm.Print_Area" localSheetId="1">'Приложение 3'!$A$1:$L$135</definedName>
    <definedName name="_xlnm.Print_Area" localSheetId="2">'Приложение 4'!$A$1:$F$34</definedName>
  </definedNames>
  <calcPr calcId="124519"/>
</workbook>
</file>

<file path=xl/calcChain.xml><?xml version="1.0" encoding="utf-8"?>
<calcChain xmlns="http://schemas.openxmlformats.org/spreadsheetml/2006/main">
  <c r="K95" i="1"/>
  <c r="L95"/>
  <c r="J95"/>
  <c r="K22"/>
  <c r="L22"/>
  <c r="K20"/>
  <c r="L20"/>
  <c r="K16"/>
  <c r="L16"/>
  <c r="K12"/>
  <c r="L12"/>
  <c r="J130"/>
  <c r="K15" l="1"/>
  <c r="K14" s="1"/>
  <c r="E10" i="3" s="1"/>
  <c r="L15" i="1"/>
  <c r="L14" s="1"/>
  <c r="F10" i="3" s="1"/>
  <c r="K115" i="1"/>
  <c r="L115"/>
  <c r="J57"/>
  <c r="K89" i="2"/>
  <c r="K88" s="1"/>
  <c r="K87"/>
  <c r="K86"/>
  <c r="K84"/>
  <c r="K83"/>
  <c r="K82"/>
  <c r="K81"/>
  <c r="K80"/>
  <c r="K78"/>
  <c r="K77" s="1"/>
  <c r="K76"/>
  <c r="K75" s="1"/>
  <c r="K74"/>
  <c r="K73" s="1"/>
  <c r="K72"/>
  <c r="K71" s="1"/>
  <c r="K70"/>
  <c r="K69" s="1"/>
  <c r="K68"/>
  <c r="K67" s="1"/>
  <c r="K66"/>
  <c r="K65" s="1"/>
  <c r="K64"/>
  <c r="K63" s="1"/>
  <c r="K62"/>
  <c r="K61" s="1"/>
  <c r="K60"/>
  <c r="K59" s="1"/>
  <c r="K58"/>
  <c r="K57" s="1"/>
  <c r="K56"/>
  <c r="K55" s="1"/>
  <c r="K54"/>
  <c r="K53" s="1"/>
  <c r="K52"/>
  <c r="K51" s="1"/>
  <c r="K50"/>
  <c r="K49" s="1"/>
  <c r="K48"/>
  <c r="K47" s="1"/>
  <c r="K45"/>
  <c r="K44" s="1"/>
  <c r="K43" s="1"/>
  <c r="K42"/>
  <c r="K41" s="1"/>
  <c r="K40"/>
  <c r="K39" s="1"/>
  <c r="K38"/>
  <c r="K37" s="1"/>
  <c r="K36"/>
  <c r="K35" s="1"/>
  <c r="K33"/>
  <c r="K32" s="1"/>
  <c r="K31"/>
  <c r="K30" s="1"/>
  <c r="K28"/>
  <c r="K27" s="1"/>
  <c r="K26" s="1"/>
  <c r="K25"/>
  <c r="K24" s="1"/>
  <c r="K23" s="1"/>
  <c r="K22"/>
  <c r="K21" s="1"/>
  <c r="K20"/>
  <c r="K19" s="1"/>
  <c r="K18"/>
  <c r="K17" s="1"/>
  <c r="K15"/>
  <c r="K14" s="1"/>
  <c r="K13" s="1"/>
  <c r="K12"/>
  <c r="K11"/>
  <c r="J89"/>
  <c r="J88" s="1"/>
  <c r="J87"/>
  <c r="J86"/>
  <c r="J84"/>
  <c r="J83"/>
  <c r="J82"/>
  <c r="J81"/>
  <c r="J80"/>
  <c r="J78"/>
  <c r="J77" s="1"/>
  <c r="J76"/>
  <c r="J75" s="1"/>
  <c r="J74"/>
  <c r="J73" s="1"/>
  <c r="J72"/>
  <c r="J71" s="1"/>
  <c r="J70"/>
  <c r="J69" s="1"/>
  <c r="J68"/>
  <c r="J67" s="1"/>
  <c r="J66"/>
  <c r="J65" s="1"/>
  <c r="J64"/>
  <c r="J63" s="1"/>
  <c r="J62"/>
  <c r="J61" s="1"/>
  <c r="J60"/>
  <c r="J59" s="1"/>
  <c r="J58"/>
  <c r="J57" s="1"/>
  <c r="J56"/>
  <c r="J55" s="1"/>
  <c r="J54"/>
  <c r="J53" s="1"/>
  <c r="J52"/>
  <c r="J51" s="1"/>
  <c r="J50"/>
  <c r="J49" s="1"/>
  <c r="J48"/>
  <c r="J47" s="1"/>
  <c r="J45"/>
  <c r="J44" s="1"/>
  <c r="J43" s="1"/>
  <c r="J42"/>
  <c r="J41" s="1"/>
  <c r="J40"/>
  <c r="J39" s="1"/>
  <c r="J38"/>
  <c r="J37" s="1"/>
  <c r="J36"/>
  <c r="J35" s="1"/>
  <c r="J33"/>
  <c r="J32" s="1"/>
  <c r="J31"/>
  <c r="J30" s="1"/>
  <c r="J28"/>
  <c r="J27" s="1"/>
  <c r="J26" s="1"/>
  <c r="J25"/>
  <c r="J24" s="1"/>
  <c r="J23" s="1"/>
  <c r="J22"/>
  <c r="J21" s="1"/>
  <c r="J20"/>
  <c r="J19" s="1"/>
  <c r="J18"/>
  <c r="J17" s="1"/>
  <c r="J15"/>
  <c r="J14" s="1"/>
  <c r="J13" s="1"/>
  <c r="J12"/>
  <c r="J11"/>
  <c r="L133" i="1"/>
  <c r="L130"/>
  <c r="L128"/>
  <c r="L122"/>
  <c r="L121" s="1"/>
  <c r="L120" s="1"/>
  <c r="L119" s="1"/>
  <c r="L117"/>
  <c r="L113"/>
  <c r="L108"/>
  <c r="L106"/>
  <c r="L105"/>
  <c r="L104" s="1"/>
  <c r="L103" s="1"/>
  <c r="L101"/>
  <c r="L100" s="1"/>
  <c r="L96"/>
  <c r="L94"/>
  <c r="F26" i="3" s="1"/>
  <c r="L92" i="1"/>
  <c r="L91" s="1"/>
  <c r="L89"/>
  <c r="L88" s="1"/>
  <c r="L86"/>
  <c r="L85" s="1"/>
  <c r="L82"/>
  <c r="L81" s="1"/>
  <c r="L80" s="1"/>
  <c r="F24" i="3" s="1"/>
  <c r="L78" i="1"/>
  <c r="L76"/>
  <c r="L75"/>
  <c r="L74" s="1"/>
  <c r="F23" i="3" s="1"/>
  <c r="L71" i="1"/>
  <c r="L69"/>
  <c r="L68"/>
  <c r="L67" s="1"/>
  <c r="F21" i="3" s="1"/>
  <c r="L65" i="1"/>
  <c r="L63"/>
  <c r="L61"/>
  <c r="L60"/>
  <c r="L59" s="1"/>
  <c r="F20" i="3" s="1"/>
  <c r="L55" i="1"/>
  <c r="L54" s="1"/>
  <c r="L53" s="1"/>
  <c r="F19" i="3" s="1"/>
  <c r="L51" i="1"/>
  <c r="L50" s="1"/>
  <c r="L49" s="1"/>
  <c r="F18" i="3" s="1"/>
  <c r="L46" i="1"/>
  <c r="L44"/>
  <c r="L38"/>
  <c r="L37" s="1"/>
  <c r="L36" s="1"/>
  <c r="L35" s="1"/>
  <c r="L33"/>
  <c r="L32" s="1"/>
  <c r="L30"/>
  <c r="L29" s="1"/>
  <c r="L26"/>
  <c r="L25" s="1"/>
  <c r="L24" s="1"/>
  <c r="F11" i="3" s="1"/>
  <c r="L11" i="1"/>
  <c r="L10" s="1"/>
  <c r="K133"/>
  <c r="K130"/>
  <c r="K128"/>
  <c r="K122"/>
  <c r="K121" s="1"/>
  <c r="K120" s="1"/>
  <c r="K119" s="1"/>
  <c r="K117"/>
  <c r="K113"/>
  <c r="K108"/>
  <c r="K106"/>
  <c r="K105"/>
  <c r="K104" s="1"/>
  <c r="K103" s="1"/>
  <c r="K101"/>
  <c r="K100" s="1"/>
  <c r="K99" s="1"/>
  <c r="K96"/>
  <c r="K94"/>
  <c r="E26" i="3" s="1"/>
  <c r="K92" i="1"/>
  <c r="K91" s="1"/>
  <c r="K89"/>
  <c r="K88" s="1"/>
  <c r="K86"/>
  <c r="K85" s="1"/>
  <c r="K82"/>
  <c r="K81" s="1"/>
  <c r="K80" s="1"/>
  <c r="E24" i="3" s="1"/>
  <c r="K78" i="1"/>
  <c r="K76"/>
  <c r="K75"/>
  <c r="K74" s="1"/>
  <c r="E23" i="3" s="1"/>
  <c r="K71" i="1"/>
  <c r="K69"/>
  <c r="K68"/>
  <c r="K67" s="1"/>
  <c r="E21" i="3" s="1"/>
  <c r="K65" i="1"/>
  <c r="K63"/>
  <c r="K61"/>
  <c r="K60"/>
  <c r="K59" s="1"/>
  <c r="E20" i="3" s="1"/>
  <c r="K55" i="1"/>
  <c r="K51"/>
  <c r="K50" s="1"/>
  <c r="K49" s="1"/>
  <c r="E18" i="3" s="1"/>
  <c r="K46" i="1"/>
  <c r="K44"/>
  <c r="K38"/>
  <c r="K37" s="1"/>
  <c r="K36" s="1"/>
  <c r="K35" s="1"/>
  <c r="K33"/>
  <c r="K32" s="1"/>
  <c r="K30"/>
  <c r="K29" s="1"/>
  <c r="K26"/>
  <c r="K25" s="1"/>
  <c r="K24" s="1"/>
  <c r="E11" i="3" s="1"/>
  <c r="K11" i="1"/>
  <c r="K10" s="1"/>
  <c r="I87" i="2"/>
  <c r="L112" i="1" l="1"/>
  <c r="K112"/>
  <c r="K111" s="1"/>
  <c r="K110" s="1"/>
  <c r="E32" i="3" s="1"/>
  <c r="E31" s="1"/>
  <c r="K34" i="2"/>
  <c r="J34"/>
  <c r="L28" i="1"/>
  <c r="F12" i="3" s="1"/>
  <c r="F34"/>
  <c r="F33" s="1"/>
  <c r="E30"/>
  <c r="E29" s="1"/>
  <c r="F14"/>
  <c r="F13" s="1"/>
  <c r="F30"/>
  <c r="F29" s="1"/>
  <c r="L111" i="1"/>
  <c r="L110" s="1"/>
  <c r="F32" i="3" s="1"/>
  <c r="F31" s="1"/>
  <c r="K10" i="2"/>
  <c r="K9" s="1"/>
  <c r="L43" i="1"/>
  <c r="L42" s="1"/>
  <c r="E14" i="3"/>
  <c r="E13" s="1"/>
  <c r="E34"/>
  <c r="E33" s="1"/>
  <c r="E8"/>
  <c r="F8"/>
  <c r="J10" i="2"/>
  <c r="J9" s="1"/>
  <c r="K79"/>
  <c r="F17" i="3"/>
  <c r="K85" i="2"/>
  <c r="K29"/>
  <c r="K16"/>
  <c r="J85"/>
  <c r="J79"/>
  <c r="J16"/>
  <c r="J29"/>
  <c r="L48" i="1"/>
  <c r="K54"/>
  <c r="K53" s="1"/>
  <c r="K98"/>
  <c r="E28" i="3" s="1"/>
  <c r="E27" s="1"/>
  <c r="K28" i="1"/>
  <c r="K9" s="1"/>
  <c r="K127"/>
  <c r="K126" s="1"/>
  <c r="K43"/>
  <c r="K42" s="1"/>
  <c r="L127"/>
  <c r="L126" s="1"/>
  <c r="L99"/>
  <c r="L98"/>
  <c r="F28" i="3" s="1"/>
  <c r="F27" s="1"/>
  <c r="L84" i="1"/>
  <c r="K84"/>
  <c r="I86" i="2"/>
  <c r="I85" s="1"/>
  <c r="I50"/>
  <c r="I49" s="1"/>
  <c r="J128" i="1"/>
  <c r="I89" i="2"/>
  <c r="I88" s="1"/>
  <c r="I84"/>
  <c r="I83"/>
  <c r="I82"/>
  <c r="I81"/>
  <c r="I80"/>
  <c r="I78"/>
  <c r="I77" s="1"/>
  <c r="I76"/>
  <c r="I75" s="1"/>
  <c r="I74"/>
  <c r="I73" s="1"/>
  <c r="J16" i="1"/>
  <c r="J115"/>
  <c r="J117"/>
  <c r="J133"/>
  <c r="J105"/>
  <c r="J94"/>
  <c r="J75"/>
  <c r="J76"/>
  <c r="J68"/>
  <c r="J67" s="1"/>
  <c r="J60"/>
  <c r="J22"/>
  <c r="I31" i="2"/>
  <c r="I30" s="1"/>
  <c r="I33"/>
  <c r="I32" s="1"/>
  <c r="I36"/>
  <c r="I35" s="1"/>
  <c r="I34" s="1"/>
  <c r="I38"/>
  <c r="I37" s="1"/>
  <c r="I40"/>
  <c r="I39" s="1"/>
  <c r="I42"/>
  <c r="I41" s="1"/>
  <c r="I45"/>
  <c r="I44" s="1"/>
  <c r="I43" s="1"/>
  <c r="I12"/>
  <c r="I11"/>
  <c r="J96" i="1"/>
  <c r="J89"/>
  <c r="J88" s="1"/>
  <c r="J33"/>
  <c r="J32" s="1"/>
  <c r="K46" i="2" l="1"/>
  <c r="K8" s="1"/>
  <c r="J46"/>
  <c r="J8" s="1"/>
  <c r="L9" i="1"/>
  <c r="L73"/>
  <c r="F25" i="3"/>
  <c r="F22" s="1"/>
  <c r="K125" i="1"/>
  <c r="K124" s="1"/>
  <c r="E9" i="3"/>
  <c r="K73" i="1"/>
  <c r="E25" i="3"/>
  <c r="E22" s="1"/>
  <c r="L125" i="1"/>
  <c r="L124" s="1"/>
  <c r="F9" i="3"/>
  <c r="F7" s="1"/>
  <c r="L41" i="1"/>
  <c r="F16" i="3"/>
  <c r="F15" s="1"/>
  <c r="E12"/>
  <c r="K48" i="1"/>
  <c r="E19" i="3"/>
  <c r="E17" s="1"/>
  <c r="K41" i="1"/>
  <c r="E16" i="3"/>
  <c r="E15" s="1"/>
  <c r="J127" i="1"/>
  <c r="I79" i="2"/>
  <c r="I29"/>
  <c r="I10"/>
  <c r="I9" s="1"/>
  <c r="I56"/>
  <c r="I55" s="1"/>
  <c r="I54"/>
  <c r="I53" s="1"/>
  <c r="I52"/>
  <c r="I51" s="1"/>
  <c r="I72"/>
  <c r="I71" s="1"/>
  <c r="I70"/>
  <c r="I69" s="1"/>
  <c r="I68"/>
  <c r="I67" s="1"/>
  <c r="I66"/>
  <c r="I65" s="1"/>
  <c r="I64"/>
  <c r="I63" s="1"/>
  <c r="I62"/>
  <c r="I61" s="1"/>
  <c r="I58"/>
  <c r="I57" s="1"/>
  <c r="I60"/>
  <c r="I59" s="1"/>
  <c r="I48"/>
  <c r="I47" s="1"/>
  <c r="I46" l="1"/>
  <c r="K8" i="1"/>
  <c r="K7" s="1"/>
  <c r="L8"/>
  <c r="L7" s="1"/>
  <c r="E7" i="3"/>
  <c r="E6" s="1"/>
  <c r="F6"/>
  <c r="D26"/>
  <c r="I15" i="2" l="1"/>
  <c r="I28"/>
  <c r="I27" s="1"/>
  <c r="I26" s="1"/>
  <c r="I25"/>
  <c r="I24" s="1"/>
  <c r="I23" s="1"/>
  <c r="I20"/>
  <c r="I19" s="1"/>
  <c r="I22"/>
  <c r="I21" s="1"/>
  <c r="I18"/>
  <c r="I17" s="1"/>
  <c r="I16" l="1"/>
  <c r="J71" i="1"/>
  <c r="J122"/>
  <c r="J101"/>
  <c r="J108"/>
  <c r="J106"/>
  <c r="J69"/>
  <c r="J46"/>
  <c r="J38"/>
  <c r="J20"/>
  <c r="J15" s="1"/>
  <c r="J121" l="1"/>
  <c r="J120" s="1"/>
  <c r="J100"/>
  <c r="J98" s="1"/>
  <c r="D28" i="3" s="1"/>
  <c r="J37" i="1"/>
  <c r="J36" s="1"/>
  <c r="J104"/>
  <c r="D34" i="3" l="1"/>
  <c r="J119" i="1"/>
  <c r="J99"/>
  <c r="J35"/>
  <c r="D14" i="3"/>
  <c r="D13" s="1"/>
  <c r="J103" i="1"/>
  <c r="D30" i="3"/>
  <c r="J92" i="1" l="1"/>
  <c r="J91" s="1"/>
  <c r="J86"/>
  <c r="J85" s="1"/>
  <c r="J78"/>
  <c r="J82"/>
  <c r="J81" s="1"/>
  <c r="J74"/>
  <c r="J113"/>
  <c r="J112" s="1"/>
  <c r="J63"/>
  <c r="J65"/>
  <c r="D23" i="3" l="1"/>
  <c r="J111" i="1"/>
  <c r="J110" s="1"/>
  <c r="D32" i="3" s="1"/>
  <c r="D31" s="1"/>
  <c r="J84" i="1"/>
  <c r="D25" i="3" s="1"/>
  <c r="J80" i="1" l="1"/>
  <c r="J73" s="1"/>
  <c r="D24" i="3" l="1"/>
  <c r="D22" s="1"/>
  <c r="J61" i="1"/>
  <c r="J59" s="1"/>
  <c r="D20" i="3" s="1"/>
  <c r="J51" i="1"/>
  <c r="J50" s="1"/>
  <c r="J49" l="1"/>
  <c r="D18" i="3" s="1"/>
  <c r="I14" i="2"/>
  <c r="I13" s="1"/>
  <c r="I8" s="1"/>
  <c r="J12" i="1"/>
  <c r="J26"/>
  <c r="J30"/>
  <c r="J29" s="1"/>
  <c r="J55"/>
  <c r="J54" s="1"/>
  <c r="J44"/>
  <c r="J43" s="1"/>
  <c r="J25" l="1"/>
  <c r="J24" s="1"/>
  <c r="D11" i="3" s="1"/>
  <c r="J11" i="1"/>
  <c r="J10" s="1"/>
  <c r="J28"/>
  <c r="D12" i="3" s="1"/>
  <c r="J14" i="1"/>
  <c r="J42"/>
  <c r="J126"/>
  <c r="J125" s="1"/>
  <c r="J124" s="1"/>
  <c r="D33" i="3"/>
  <c r="D8" l="1"/>
  <c r="J9" i="1"/>
  <c r="D10" i="3"/>
  <c r="J53" i="1"/>
  <c r="D19" i="3" s="1"/>
  <c r="D21"/>
  <c r="J41" i="1"/>
  <c r="D16" i="3"/>
  <c r="D15" s="1"/>
  <c r="D29"/>
  <c r="D9"/>
  <c r="J48" i="1" l="1"/>
  <c r="J8" s="1"/>
  <c r="J7" s="1"/>
  <c r="D17" i="3"/>
  <c r="D7"/>
  <c r="D27"/>
  <c r="D6" l="1"/>
</calcChain>
</file>

<file path=xl/sharedStrings.xml><?xml version="1.0" encoding="utf-8"?>
<sst xmlns="http://schemas.openxmlformats.org/spreadsheetml/2006/main" count="1699" uniqueCount="169">
  <si>
    <t>200</t>
  </si>
  <si>
    <t>01</t>
  </si>
  <si>
    <t>0</t>
  </si>
  <si>
    <t>05</t>
  </si>
  <si>
    <t>11</t>
  </si>
  <si>
    <t>000</t>
  </si>
  <si>
    <t>00000</t>
  </si>
  <si>
    <t>00</t>
  </si>
  <si>
    <t>Физическая культура и спорт</t>
  </si>
  <si>
    <t>800</t>
  </si>
  <si>
    <t>99</t>
  </si>
  <si>
    <t>Иные бюджетные ассигнования</t>
  </si>
  <si>
    <t>04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</si>
  <si>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</si>
  <si>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</si>
  <si>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</si>
  <si>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Другие вопросы в области жилищно-коммунального хозяйства</t>
  </si>
  <si>
    <t>02</t>
  </si>
  <si>
    <t>Коммунальное хозяйство</t>
  </si>
  <si>
    <t>Жилищно-коммунальное хозяйство</t>
  </si>
  <si>
    <t>09</t>
  </si>
  <si>
    <t>Закупка товаров, работ и услуг для обеспечения государственных (муниципальных) нужд</t>
  </si>
  <si>
    <t>81002</t>
  </si>
  <si>
    <t>Дорожное хозяйство (дорожные фонды)</t>
  </si>
  <si>
    <t>08</t>
  </si>
  <si>
    <t>Транспорт</t>
  </si>
  <si>
    <t>Национальная экономика</t>
  </si>
  <si>
    <t>Массовый спорт</t>
  </si>
  <si>
    <t>06</t>
  </si>
  <si>
    <t>10</t>
  </si>
  <si>
    <t>300</t>
  </si>
  <si>
    <t>Социальное обеспечение и иные выплаты населению</t>
  </si>
  <si>
    <t>07</t>
  </si>
  <si>
    <t>03</t>
  </si>
  <si>
    <t>Социальное обеспечение населения</t>
  </si>
  <si>
    <t>Социальная политика</t>
  </si>
  <si>
    <t>13</t>
  </si>
  <si>
    <t>90200</t>
  </si>
  <si>
    <t>Другие общегосударственные вопросы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</si>
  <si>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</si>
  <si>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</si>
  <si>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Образование</t>
  </si>
  <si>
    <t>Молодежная политика и оздоровление детей</t>
  </si>
  <si>
    <t>Культура</t>
  </si>
  <si>
    <t>500</t>
  </si>
  <si>
    <t>Межбюджетные трансферты</t>
  </si>
  <si>
    <t>12</t>
  </si>
  <si>
    <t>51180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</si>
  <si>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</si>
  <si>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</si>
  <si>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</si>
  <si>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</si>
  <si>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</si>
  <si>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</si>
  <si>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Резервные фонды местных администраций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</si>
  <si>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</si>
  <si>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</si>
  <si>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</si>
  <si>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</si>
  <si>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ВСЕГО</t>
  </si>
  <si>
    <t>направление</t>
  </si>
  <si>
    <t>мероприятие</t>
  </si>
  <si>
    <t>подпрограмма</t>
  </si>
  <si>
    <t>программа</t>
  </si>
  <si>
    <t xml:space="preserve"> группа вида расходов</t>
  </si>
  <si>
    <t xml:space="preserve">целевая статья </t>
  </si>
  <si>
    <t>подраздел</t>
  </si>
  <si>
    <t>раздел</t>
  </si>
  <si>
    <t>ведомство</t>
  </si>
  <si>
    <t>Наименование</t>
  </si>
  <si>
    <t>Культура, кинематография</t>
  </si>
  <si>
    <t>Финансовое обеспечение выполнения функций органов местного самоуправления</t>
  </si>
  <si>
    <t>Ремонт автомобильных дорог общего пользования местного значения</t>
  </si>
  <si>
    <t>Код классификации</t>
  </si>
  <si>
    <t>60004</t>
  </si>
  <si>
    <t>Организация и содержание мест захоронения</t>
  </si>
  <si>
    <t>руб.</t>
  </si>
  <si>
    <t>60</t>
  </si>
  <si>
    <t>21801</t>
  </si>
  <si>
    <t>Предупреждение и ликвдация последствий чрезвычайных ситуаций и стихийных бедствий природного и техногенного характера</t>
  </si>
  <si>
    <t>Водное хозяйство</t>
  </si>
  <si>
    <t>Мероприятия в области использования, охраны водных объектов и гидротехнических сооружений</t>
  </si>
  <si>
    <t>28001</t>
  </si>
  <si>
    <t>61</t>
  </si>
  <si>
    <t>Содержание   автомобильных дорог  общего пользования местного значения за счет средств дорожного фонда</t>
  </si>
  <si>
    <t>Содержание автомобильных дорог общего пользования местного значения за счет средств бюджетов поселений</t>
  </si>
  <si>
    <t>Жилищное хозяйство</t>
  </si>
  <si>
    <t>Капитальный ремонт муниципального жилищного фонда</t>
  </si>
  <si>
    <t>Мероприятия в области жилищного хозяйства</t>
  </si>
  <si>
    <t>Мероприятия в области коммунального хозяйства</t>
  </si>
  <si>
    <t>65002</t>
  </si>
  <si>
    <t>65003</t>
  </si>
  <si>
    <t>35105</t>
  </si>
  <si>
    <t>Благоустройство</t>
  </si>
  <si>
    <t>62</t>
  </si>
  <si>
    <t>Уличное освещение</t>
  </si>
  <si>
    <t>60001</t>
  </si>
  <si>
    <t>63</t>
  </si>
  <si>
    <t>Прочие мероприятия по благоустройству городских округов и поселений</t>
  </si>
  <si>
    <t>60005</t>
  </si>
  <si>
    <t>802</t>
  </si>
  <si>
    <t>51401</t>
  </si>
  <si>
    <t>Мероприятия в области социальной политики</t>
  </si>
  <si>
    <t>52106</t>
  </si>
  <si>
    <t>Расходы на осуществление переданных полномочий органам местного самоуправления муниципального района по проведению мероприятий для детей и молодежи в области молодежной политики</t>
  </si>
  <si>
    <t>Расходы на осуществление переданных полномочий органам местного самоуправления муниципального района по созданию условий для организации досуга и обеспечения жителей поселения услугами организаций культуры</t>
  </si>
  <si>
    <t>Расходы на осуществление переданных полномочий органам местного самоуправления муниципального района по организации библиотечного обслуживания населения, комплектование и обеспечение сохранности библиотечных фондов библиотек поселения</t>
  </si>
  <si>
    <t>52107</t>
  </si>
  <si>
    <t>52108</t>
  </si>
  <si>
    <t>Администрация Кусинского городского поселения</t>
  </si>
  <si>
    <t>52101</t>
  </si>
  <si>
    <t xml:space="preserve">Расходы на осуществление переданных полномочий органам местного самоуправления муниципального района по формированию архивных фондов поселения </t>
  </si>
  <si>
    <t>52103</t>
  </si>
  <si>
    <t xml:space="preserve">Расходы на осуществление переданных полномочий органам местного самоуправления муниципального района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</t>
  </si>
  <si>
    <t>Межбюджетные трансфетры</t>
  </si>
  <si>
    <t>Расходы на осуществление переданных полномочий органам местного самоуправления муниципального района по регулированию вопросов местного значения в сфере архитектуры и градостроительства</t>
  </si>
  <si>
    <t>52104</t>
  </si>
  <si>
    <t>52105</t>
  </si>
  <si>
    <t>Расходы на осуществление переданных полномочий органам местного самоуправления муниципального района по содействию в развитии сельскохозяйственного производства, создание условий для развития малого и среднего предпринимательства</t>
  </si>
  <si>
    <t>Расходы на осуществление переданных полномочий органам местного самоуправления муниципального района по обеспечению условий для развития на территории поселения физической культуры и  спорта, организации проведения официальных физкультурно-оздоровительных и спортивных мероприятий поселения</t>
  </si>
  <si>
    <t>52109</t>
  </si>
  <si>
    <t>Глава Кусиснкого городского поселения                                         В.Г. Васенев</t>
  </si>
  <si>
    <t>Возмещения потерь в доходах организациям автомобильного транспорта, возникающих вследствие государственного регулирования тарифа на перевозки пассажиров автомобильным транспортом городских маршрутов</t>
  </si>
  <si>
    <t xml:space="preserve">Совет депутатов Кусинского городского поселения </t>
  </si>
  <si>
    <t>Муниципальная программа "Управление муниципальным имуществом и земельными ресурсами Кусинского городского поселения"</t>
  </si>
  <si>
    <t>Целевая программа "Развитие дорожного хозяйства Кусинского городского поселения"</t>
  </si>
  <si>
    <t>Адресная программа "Развитие сетей уличного освещения на территории Кусинского городского поселения Кусинского муниципального района Челябинской области"</t>
  </si>
  <si>
    <t>Муниципальная целевая комплексная программа "Благоустройство территории Кусинского городского поселения"</t>
  </si>
  <si>
    <t>Муниципальная программа "Транспортное обслуживание населения Кусинского городского поселения"</t>
  </si>
  <si>
    <t>65</t>
  </si>
  <si>
    <t>Муниципальная программа "Модернизация жилищно-коммунального хозяйства на территории Кусинского городского поселения"</t>
  </si>
  <si>
    <t>66</t>
  </si>
  <si>
    <t>Муниципальная программа "Благоустройство и содержание кладбищ на территории Кусинского городского поселения"</t>
  </si>
  <si>
    <t>67</t>
  </si>
  <si>
    <t>Возмещение  60% от общей суммы предъявленной за потребленную электроэнергию оборудованием, установленного на скважинах и очистных сооружениях</t>
  </si>
  <si>
    <t>99010</t>
  </si>
  <si>
    <t>99000</t>
  </si>
  <si>
    <t>Закупка товаров, работ и услуг для  государственных (муниципальных) нужд</t>
  </si>
  <si>
    <t>Уплата налогов</t>
  </si>
  <si>
    <t>99770</t>
  </si>
  <si>
    <t>07070</t>
  </si>
  <si>
    <t>Выполнение кадастровых работ, оценка, инвентаризация, содержание и прочие расходы в отношении  государственной и муниципальной собственности</t>
  </si>
  <si>
    <t>Закупка товаров, работ и услуг для государственных (муниципальных) нужд</t>
  </si>
  <si>
    <t>Премии и иные поощрения на территории муниципального образования</t>
  </si>
  <si>
    <t>99080</t>
  </si>
  <si>
    <t>ЮЛ201</t>
  </si>
  <si>
    <t>ЮЛ202</t>
  </si>
  <si>
    <t>Компенсация расходов автотранспортных предприятий, связанных с предоставлением сезонных льгот пенсионерам-садоводам, пенсионерам-огородникам на автомобильном транспорте садоводо-огороднических маршрутов</t>
  </si>
  <si>
    <t>82002</t>
  </si>
  <si>
    <t>82003</t>
  </si>
  <si>
    <t>ЮЛ203</t>
  </si>
  <si>
    <t>Выполнение публичных обязательств перед физическим лицом, подлежащих исполнению в денежной форме (доплаты к пенсиям государственных служащих субъектов Российской федерации и муниципальных служащих)</t>
  </si>
  <si>
    <t>95491</t>
  </si>
  <si>
    <t>Выполнение публичных обязательств перед физическим лицом, подлежащих исполнению в денежной форме (ежемесячная денежная выплата гражданам, которым присвоено звание "Почетный гражданин Кусинского городского поселения)</t>
  </si>
  <si>
    <t>95492</t>
  </si>
  <si>
    <t>Ремонт автомобильных дорог общего пользования местного значения за счет средств бюджетов поселений</t>
  </si>
  <si>
    <t>21100</t>
  </si>
  <si>
    <t>Председатель представительного органа муниципального образования</t>
  </si>
  <si>
    <t>38</t>
  </si>
  <si>
    <t>Муниципальная программа "Обеспечение общественного порядка и противодействие преступности в Кусинском муниципальном районе"</t>
  </si>
  <si>
    <t>Сумма
2022</t>
  </si>
  <si>
    <t>Сумма
2023</t>
  </si>
  <si>
    <t>Сумма
2024</t>
  </si>
  <si>
    <t>Распределение бюджетных ассигнований по разделам и подразделам 
классификации расходов бюджетов на 2022 год и на плановый
период 2023 и 2024 годов</t>
  </si>
  <si>
    <t xml:space="preserve">Приложение 4
к решению Совета депутатов 
Кусинского городского поселения 
«О бюджете Кусинского городского 
поселения на 2022 год и на плановый
период 2023 и 2024 годов»
от _____________ №_______
</t>
  </si>
  <si>
    <t>Распределение бюджетных ассигнований по целевым статьям 
(муниципальным программам Кусинского городского поселения и непрограммным направлениям деятельности), группам видов расходов, разделам и подразделам классификации расходов бюджетов на 2022 год и на плановый
период 2023 и 2024 годов</t>
  </si>
  <si>
    <t>Ведомственная структура расходов
бюджета Кусинского городского поселения на 2022 год и на плановый
период 2023 и 2024 годов</t>
  </si>
  <si>
    <t xml:space="preserve"> Приложение 2
к решению Совета депутатов 
Кусинского городского поселения 
«О бюджете Кусинского городского 
поселения на 2022 год и на плановый
период 2023 и 2024 годов»
от _____________ №_______
</t>
  </si>
  <si>
    <t xml:space="preserve">Приложение 3
к решению Совета депутатов 
Кусинского городского поселения
«О бюджете Кусинского городского 
поселения на 2022 год и на плановый
период 2023 и 2024 годов»
от _____________ №_______
  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</si>
</sst>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0"/>
      <name val="Arial Cyr"/>
      <charset val="204"/>
    </font>
    <font>
      <sz val="22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 vertical="top"/>
    </xf>
    <xf numFmtId="0" fontId="4" fillId="3" borderId="0" xfId="0" applyFont="1" applyFill="1"/>
    <xf numFmtId="0" fontId="3" fillId="3" borderId="0" xfId="0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/>
    </xf>
    <xf numFmtId="49" fontId="5" fillId="3" borderId="1" xfId="0" applyNumberFormat="1" applyFont="1" applyFill="1" applyBorder="1" applyAlignment="1">
      <alignment horizontal="center" vertical="center" textRotation="90" wrapText="1" readingOrder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right" vertical="center" readingOrder="1"/>
    </xf>
    <xf numFmtId="4" fontId="5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center" wrapText="1" readingOrder="1"/>
    </xf>
    <xf numFmtId="49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center" readingOrder="1"/>
    </xf>
    <xf numFmtId="0" fontId="6" fillId="3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7" fillId="3" borderId="0" xfId="0" applyFont="1" applyFill="1"/>
    <xf numFmtId="4" fontId="3" fillId="3" borderId="0" xfId="0" applyNumberFormat="1" applyFont="1" applyFill="1" applyAlignment="1">
      <alignment horizontal="right" vertical="center"/>
    </xf>
    <xf numFmtId="0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textRotation="90" wrapText="1" readingOrder="1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top"/>
    </xf>
    <xf numFmtId="4" fontId="4" fillId="3" borderId="0" xfId="0" applyNumberFormat="1" applyFont="1" applyFill="1"/>
    <xf numFmtId="49" fontId="5" fillId="3" borderId="1" xfId="0" applyNumberFormat="1" applyFont="1" applyFill="1" applyBorder="1" applyAlignment="1">
      <alignment horizontal="right" vertical="center" wrapText="1" readingOrder="1"/>
    </xf>
    <xf numFmtId="49" fontId="8" fillId="2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horizontal="right" vertical="center" readingOrder="1"/>
    </xf>
    <xf numFmtId="49" fontId="3" fillId="2" borderId="1" xfId="0" applyNumberFormat="1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right" vertical="center"/>
    </xf>
    <xf numFmtId="49" fontId="7" fillId="3" borderId="3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left" wrapText="1"/>
    </xf>
    <xf numFmtId="0" fontId="3" fillId="3" borderId="0" xfId="0" applyFont="1" applyFill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>
      <alignment horizontal="right" vertical="center" wrapText="1"/>
    </xf>
    <xf numFmtId="0" fontId="6" fillId="3" borderId="2" xfId="0" applyNumberFormat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center" vertical="center" textRotation="90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 textRotation="90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9"/>
  <sheetViews>
    <sheetView view="pageBreakPreview" topLeftCell="A79" zoomScale="72" zoomScaleNormal="85" zoomScaleSheetLayoutView="72" workbookViewId="0">
      <selection activeCell="A111" sqref="A111"/>
    </sheetView>
  </sheetViews>
  <sheetFormatPr defaultRowHeight="18" outlineLevelRow="1"/>
  <cols>
    <col min="1" max="1" width="74.7109375" style="9" customWidth="1"/>
    <col min="2" max="2" width="8.28515625" style="8" customWidth="1"/>
    <col min="3" max="3" width="8" style="8" customWidth="1"/>
    <col min="4" max="4" width="7.7109375" style="8" customWidth="1"/>
    <col min="5" max="5" width="10.5703125" style="8" customWidth="1"/>
    <col min="6" max="8" width="9.85546875" style="8" customWidth="1"/>
    <col min="9" max="9" width="19.7109375" style="8" customWidth="1"/>
    <col min="10" max="10" width="19.28515625" style="8" customWidth="1"/>
    <col min="11" max="11" width="19.7109375" style="8" customWidth="1"/>
    <col min="12" max="12" width="20.140625" style="5" bestFit="1" customWidth="1"/>
    <col min="13" max="16384" width="9.140625" style="5"/>
  </cols>
  <sheetData>
    <row r="1" spans="1:12" ht="145.5" customHeight="1">
      <c r="A1" s="85" t="s">
        <v>167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2" ht="13.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105.75" customHeight="1">
      <c r="A3" s="86" t="s">
        <v>165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2" ht="29.25" customHeight="1">
      <c r="I4" s="10"/>
      <c r="J4" s="10"/>
      <c r="K4" s="10" t="s">
        <v>76</v>
      </c>
    </row>
    <row r="5" spans="1:12" ht="26.25" customHeight="1">
      <c r="A5" s="88" t="s">
        <v>69</v>
      </c>
      <c r="B5" s="88" t="s">
        <v>73</v>
      </c>
      <c r="C5" s="88"/>
      <c r="D5" s="88"/>
      <c r="E5" s="88"/>
      <c r="F5" s="88"/>
      <c r="G5" s="88"/>
      <c r="H5" s="88"/>
      <c r="I5" s="84" t="s">
        <v>160</v>
      </c>
      <c r="J5" s="84" t="s">
        <v>161</v>
      </c>
      <c r="K5" s="84" t="s">
        <v>162</v>
      </c>
    </row>
    <row r="6" spans="1:12" ht="26.25" customHeight="1">
      <c r="A6" s="88"/>
      <c r="B6" s="89" t="s">
        <v>65</v>
      </c>
      <c r="C6" s="89"/>
      <c r="D6" s="89"/>
      <c r="E6" s="89"/>
      <c r="F6" s="87" t="s">
        <v>64</v>
      </c>
      <c r="G6" s="87" t="s">
        <v>67</v>
      </c>
      <c r="H6" s="87" t="s">
        <v>66</v>
      </c>
      <c r="I6" s="84"/>
      <c r="J6" s="84"/>
      <c r="K6" s="84"/>
    </row>
    <row r="7" spans="1:12" ht="140.25" customHeight="1">
      <c r="A7" s="88"/>
      <c r="B7" s="11" t="s">
        <v>63</v>
      </c>
      <c r="C7" s="11" t="s">
        <v>62</v>
      </c>
      <c r="D7" s="11" t="s">
        <v>61</v>
      </c>
      <c r="E7" s="11" t="s">
        <v>60</v>
      </c>
      <c r="F7" s="87"/>
      <c r="G7" s="87"/>
      <c r="H7" s="87"/>
      <c r="I7" s="84"/>
      <c r="J7" s="84"/>
      <c r="K7" s="84"/>
    </row>
    <row r="8" spans="1:12" ht="18.75">
      <c r="A8" s="12" t="s">
        <v>59</v>
      </c>
      <c r="B8" s="13"/>
      <c r="C8" s="13"/>
      <c r="D8" s="13"/>
      <c r="E8" s="13"/>
      <c r="F8" s="13"/>
      <c r="G8" s="13"/>
      <c r="H8" s="13"/>
      <c r="I8" s="14">
        <f>I9+I13+I16+I23+I26+I29+I34+I43+I46</f>
        <v>42232606</v>
      </c>
      <c r="J8" s="14">
        <f>J9+J13+J16+J23+J26+J29+J34+J43+J46</f>
        <v>40034540</v>
      </c>
      <c r="K8" s="14">
        <f>K9+K13+K16+K23+K26+K29+K34+K43+K46</f>
        <v>40802832</v>
      </c>
    </row>
    <row r="9" spans="1:12" ht="61.5" customHeight="1" outlineLevel="1">
      <c r="A9" s="77" t="s">
        <v>159</v>
      </c>
      <c r="B9" s="16" t="s">
        <v>158</v>
      </c>
      <c r="C9" s="16" t="s">
        <v>2</v>
      </c>
      <c r="D9" s="16" t="s">
        <v>7</v>
      </c>
      <c r="E9" s="16" t="s">
        <v>6</v>
      </c>
      <c r="F9" s="16" t="s">
        <v>5</v>
      </c>
      <c r="G9" s="16" t="s">
        <v>7</v>
      </c>
      <c r="H9" s="16" t="s">
        <v>7</v>
      </c>
      <c r="I9" s="14">
        <f>I10</f>
        <v>921706</v>
      </c>
      <c r="J9" s="14">
        <f>J10</f>
        <v>954240</v>
      </c>
      <c r="K9" s="14">
        <f>K10</f>
        <v>986432</v>
      </c>
    </row>
    <row r="10" spans="1:12" ht="45" customHeight="1" outlineLevel="1">
      <c r="A10" s="28" t="s">
        <v>48</v>
      </c>
      <c r="B10" s="76" t="s">
        <v>158</v>
      </c>
      <c r="C10" s="76" t="s">
        <v>2</v>
      </c>
      <c r="D10" s="76" t="s">
        <v>7</v>
      </c>
      <c r="E10" s="76" t="s">
        <v>47</v>
      </c>
      <c r="F10" s="76" t="s">
        <v>5</v>
      </c>
      <c r="G10" s="76" t="s">
        <v>7</v>
      </c>
      <c r="H10" s="76" t="s">
        <v>7</v>
      </c>
      <c r="I10" s="17">
        <f>I11+I12</f>
        <v>921706</v>
      </c>
      <c r="J10" s="17">
        <f>J11+J12</f>
        <v>954240</v>
      </c>
      <c r="K10" s="17">
        <f>K11+K12</f>
        <v>986432</v>
      </c>
    </row>
    <row r="11" spans="1:12" ht="84.75" customHeight="1" outlineLevel="1">
      <c r="A11" s="28" t="s">
        <v>14</v>
      </c>
      <c r="B11" s="76" t="s">
        <v>158</v>
      </c>
      <c r="C11" s="76" t="s">
        <v>2</v>
      </c>
      <c r="D11" s="76" t="s">
        <v>7</v>
      </c>
      <c r="E11" s="76" t="s">
        <v>47</v>
      </c>
      <c r="F11" s="76" t="s">
        <v>13</v>
      </c>
      <c r="G11" s="76" t="s">
        <v>17</v>
      </c>
      <c r="H11" s="76" t="s">
        <v>33</v>
      </c>
      <c r="I11" s="17">
        <f>'Приложение 3'!J39</f>
        <v>871788</v>
      </c>
      <c r="J11" s="17">
        <f>'Приложение 3'!K39</f>
        <v>871788</v>
      </c>
      <c r="K11" s="17">
        <f>'Приложение 3'!L39</f>
        <v>871788</v>
      </c>
    </row>
    <row r="12" spans="1:12" ht="37.5" outlineLevel="1">
      <c r="A12" s="21" t="s">
        <v>142</v>
      </c>
      <c r="B12" s="76" t="s">
        <v>158</v>
      </c>
      <c r="C12" s="76" t="s">
        <v>2</v>
      </c>
      <c r="D12" s="76" t="s">
        <v>7</v>
      </c>
      <c r="E12" s="76" t="s">
        <v>47</v>
      </c>
      <c r="F12" s="76" t="s">
        <v>0</v>
      </c>
      <c r="G12" s="76" t="s">
        <v>17</v>
      </c>
      <c r="H12" s="76" t="s">
        <v>33</v>
      </c>
      <c r="I12" s="17">
        <f>'Приложение 3'!J40</f>
        <v>49918</v>
      </c>
      <c r="J12" s="17">
        <f>'Приложение 3'!K40</f>
        <v>82452</v>
      </c>
      <c r="K12" s="17">
        <f>'Приложение 3'!L40</f>
        <v>114644</v>
      </c>
    </row>
    <row r="13" spans="1:12" ht="56.25">
      <c r="A13" s="34" t="s">
        <v>124</v>
      </c>
      <c r="B13" s="16" t="s">
        <v>77</v>
      </c>
      <c r="C13" s="16" t="s">
        <v>2</v>
      </c>
      <c r="D13" s="16" t="s">
        <v>7</v>
      </c>
      <c r="E13" s="16" t="s">
        <v>6</v>
      </c>
      <c r="F13" s="16" t="s">
        <v>5</v>
      </c>
      <c r="G13" s="16" t="s">
        <v>7</v>
      </c>
      <c r="H13" s="16" t="s">
        <v>7</v>
      </c>
      <c r="I13" s="14">
        <f t="shared" ref="I13:K14" si="0">I14</f>
        <v>655000</v>
      </c>
      <c r="J13" s="14">
        <f t="shared" si="0"/>
        <v>600000</v>
      </c>
      <c r="K13" s="14">
        <f t="shared" si="0"/>
        <v>600000</v>
      </c>
      <c r="L13" s="72"/>
    </row>
    <row r="14" spans="1:12" ht="60.75" customHeight="1" outlineLevel="1">
      <c r="A14" s="20" t="s">
        <v>141</v>
      </c>
      <c r="B14" s="19" t="s">
        <v>77</v>
      </c>
      <c r="C14" s="19" t="s">
        <v>2</v>
      </c>
      <c r="D14" s="19" t="s">
        <v>7</v>
      </c>
      <c r="E14" s="19" t="s">
        <v>37</v>
      </c>
      <c r="F14" s="19" t="s">
        <v>5</v>
      </c>
      <c r="G14" s="19" t="s">
        <v>7</v>
      </c>
      <c r="H14" s="19" t="s">
        <v>7</v>
      </c>
      <c r="I14" s="17">
        <f t="shared" si="0"/>
        <v>655000</v>
      </c>
      <c r="J14" s="17">
        <f t="shared" si="0"/>
        <v>600000</v>
      </c>
      <c r="K14" s="17">
        <f t="shared" si="0"/>
        <v>600000</v>
      </c>
    </row>
    <row r="15" spans="1:12" ht="37.5" outlineLevel="1">
      <c r="A15" s="21" t="s">
        <v>142</v>
      </c>
      <c r="B15" s="19" t="s">
        <v>77</v>
      </c>
      <c r="C15" s="19" t="s">
        <v>2</v>
      </c>
      <c r="D15" s="19" t="s">
        <v>7</v>
      </c>
      <c r="E15" s="19" t="s">
        <v>37</v>
      </c>
      <c r="F15" s="19" t="s">
        <v>0</v>
      </c>
      <c r="G15" s="19" t="s">
        <v>1</v>
      </c>
      <c r="H15" s="19" t="s">
        <v>36</v>
      </c>
      <c r="I15" s="17">
        <f>'Приложение 3'!J31</f>
        <v>655000</v>
      </c>
      <c r="J15" s="17">
        <f>'Приложение 3'!K31</f>
        <v>600000</v>
      </c>
      <c r="K15" s="17">
        <f>'Приложение 3'!L31</f>
        <v>600000</v>
      </c>
    </row>
    <row r="16" spans="1:12" ht="49.5" customHeight="1">
      <c r="A16" s="37" t="s">
        <v>125</v>
      </c>
      <c r="B16" s="73" t="s">
        <v>83</v>
      </c>
      <c r="C16" s="73" t="s">
        <v>2</v>
      </c>
      <c r="D16" s="73" t="s">
        <v>7</v>
      </c>
      <c r="E16" s="73" t="s">
        <v>6</v>
      </c>
      <c r="F16" s="73" t="s">
        <v>5</v>
      </c>
      <c r="G16" s="73" t="s">
        <v>7</v>
      </c>
      <c r="H16" s="73" t="s">
        <v>7</v>
      </c>
      <c r="I16" s="14">
        <f>I17+I19+I21</f>
        <v>8124600</v>
      </c>
      <c r="J16" s="14">
        <f>J17+J19+J21</f>
        <v>8060500</v>
      </c>
      <c r="K16" s="14">
        <f>K17+K19+K21</f>
        <v>8811600</v>
      </c>
    </row>
    <row r="17" spans="1:11" ht="37.5" outlineLevel="1">
      <c r="A17" s="18" t="s">
        <v>84</v>
      </c>
      <c r="B17" s="19" t="s">
        <v>83</v>
      </c>
      <c r="C17" s="19" t="s">
        <v>2</v>
      </c>
      <c r="D17" s="19" t="s">
        <v>7</v>
      </c>
      <c r="E17" s="19" t="s">
        <v>22</v>
      </c>
      <c r="F17" s="19" t="s">
        <v>5</v>
      </c>
      <c r="G17" s="19" t="s">
        <v>7</v>
      </c>
      <c r="H17" s="19" t="s">
        <v>7</v>
      </c>
      <c r="I17" s="17">
        <f>I18</f>
        <v>4758600</v>
      </c>
      <c r="J17" s="17">
        <f>J18</f>
        <v>4760500</v>
      </c>
      <c r="K17" s="17">
        <f>K18</f>
        <v>5011600</v>
      </c>
    </row>
    <row r="18" spans="1:11" ht="37.5" outlineLevel="1">
      <c r="A18" s="22" t="s">
        <v>142</v>
      </c>
      <c r="B18" s="19" t="s">
        <v>83</v>
      </c>
      <c r="C18" s="19" t="s">
        <v>2</v>
      </c>
      <c r="D18" s="19" t="s">
        <v>7</v>
      </c>
      <c r="E18" s="19" t="s">
        <v>22</v>
      </c>
      <c r="F18" s="19" t="s">
        <v>0</v>
      </c>
      <c r="G18" s="19" t="s">
        <v>12</v>
      </c>
      <c r="H18" s="19" t="s">
        <v>20</v>
      </c>
      <c r="I18" s="17">
        <f>'Приложение 3'!J62</f>
        <v>4758600</v>
      </c>
      <c r="J18" s="17">
        <f>'Приложение 3'!K62</f>
        <v>4760500</v>
      </c>
      <c r="K18" s="17">
        <f>'Приложение 3'!L62</f>
        <v>5011600</v>
      </c>
    </row>
    <row r="19" spans="1:11" ht="37.5" outlineLevel="1">
      <c r="A19" s="22" t="s">
        <v>85</v>
      </c>
      <c r="B19" s="19" t="s">
        <v>83</v>
      </c>
      <c r="C19" s="19" t="s">
        <v>2</v>
      </c>
      <c r="D19" s="19" t="s">
        <v>7</v>
      </c>
      <c r="E19" s="19" t="s">
        <v>148</v>
      </c>
      <c r="F19" s="19" t="s">
        <v>5</v>
      </c>
      <c r="G19" s="19" t="s">
        <v>7</v>
      </c>
      <c r="H19" s="19" t="s">
        <v>7</v>
      </c>
      <c r="I19" s="17">
        <f>I20</f>
        <v>2966000</v>
      </c>
      <c r="J19" s="17">
        <f>J20</f>
        <v>2900000</v>
      </c>
      <c r="K19" s="17">
        <f>K20</f>
        <v>2900000</v>
      </c>
    </row>
    <row r="20" spans="1:11" ht="37.5" outlineLevel="1">
      <c r="A20" s="22" t="s">
        <v>142</v>
      </c>
      <c r="B20" s="19" t="s">
        <v>83</v>
      </c>
      <c r="C20" s="19" t="s">
        <v>2</v>
      </c>
      <c r="D20" s="19" t="s">
        <v>7</v>
      </c>
      <c r="E20" s="19" t="s">
        <v>148</v>
      </c>
      <c r="F20" s="19" t="s">
        <v>0</v>
      </c>
      <c r="G20" s="19" t="s">
        <v>12</v>
      </c>
      <c r="H20" s="19" t="s">
        <v>20</v>
      </c>
      <c r="I20" s="17">
        <f>'Приложение 3'!J64</f>
        <v>2966000</v>
      </c>
      <c r="J20" s="17">
        <f>'Приложение 3'!K64</f>
        <v>2900000</v>
      </c>
      <c r="K20" s="17">
        <f>'Приложение 3'!L64</f>
        <v>2900000</v>
      </c>
    </row>
    <row r="21" spans="1:11" ht="42.75" customHeight="1" outlineLevel="1">
      <c r="A21" s="22" t="s">
        <v>155</v>
      </c>
      <c r="B21" s="19" t="s">
        <v>83</v>
      </c>
      <c r="C21" s="19" t="s">
        <v>2</v>
      </c>
      <c r="D21" s="19" t="s">
        <v>7</v>
      </c>
      <c r="E21" s="19" t="s">
        <v>149</v>
      </c>
      <c r="F21" s="19" t="s">
        <v>5</v>
      </c>
      <c r="G21" s="19" t="s">
        <v>7</v>
      </c>
      <c r="H21" s="19" t="s">
        <v>7</v>
      </c>
      <c r="I21" s="17">
        <f>I22</f>
        <v>400000</v>
      </c>
      <c r="J21" s="17">
        <f>J22</f>
        <v>400000</v>
      </c>
      <c r="K21" s="17">
        <f>K22</f>
        <v>900000</v>
      </c>
    </row>
    <row r="22" spans="1:11" ht="37.5" outlineLevel="1">
      <c r="A22" s="22" t="s">
        <v>142</v>
      </c>
      <c r="B22" s="19" t="s">
        <v>83</v>
      </c>
      <c r="C22" s="19" t="s">
        <v>2</v>
      </c>
      <c r="D22" s="19" t="s">
        <v>7</v>
      </c>
      <c r="E22" s="19" t="s">
        <v>149</v>
      </c>
      <c r="F22" s="19" t="s">
        <v>0</v>
      </c>
      <c r="G22" s="19" t="s">
        <v>12</v>
      </c>
      <c r="H22" s="19" t="s">
        <v>20</v>
      </c>
      <c r="I22" s="17">
        <f>'Приложение 3'!J66</f>
        <v>400000</v>
      </c>
      <c r="J22" s="17">
        <f>'Приложение 3'!K66</f>
        <v>400000</v>
      </c>
      <c r="K22" s="17">
        <f>'Приложение 3'!L66</f>
        <v>900000</v>
      </c>
    </row>
    <row r="23" spans="1:11" ht="65.25" customHeight="1">
      <c r="A23" s="39" t="s">
        <v>126</v>
      </c>
      <c r="B23" s="73" t="s">
        <v>94</v>
      </c>
      <c r="C23" s="73" t="s">
        <v>2</v>
      </c>
      <c r="D23" s="73" t="s">
        <v>7</v>
      </c>
      <c r="E23" s="73" t="s">
        <v>6</v>
      </c>
      <c r="F23" s="73" t="s">
        <v>5</v>
      </c>
      <c r="G23" s="73" t="s">
        <v>7</v>
      </c>
      <c r="H23" s="73" t="s">
        <v>7</v>
      </c>
      <c r="I23" s="14">
        <f t="shared" ref="I23:K24" si="1">I24</f>
        <v>5770000</v>
      </c>
      <c r="J23" s="14">
        <f t="shared" si="1"/>
        <v>6050000</v>
      </c>
      <c r="K23" s="14">
        <f t="shared" si="1"/>
        <v>6050000</v>
      </c>
    </row>
    <row r="24" spans="1:11" ht="18.75" outlineLevel="1">
      <c r="A24" s="18" t="s">
        <v>95</v>
      </c>
      <c r="B24" s="19" t="s">
        <v>94</v>
      </c>
      <c r="C24" s="19" t="s">
        <v>2</v>
      </c>
      <c r="D24" s="19" t="s">
        <v>7</v>
      </c>
      <c r="E24" s="19" t="s">
        <v>96</v>
      </c>
      <c r="F24" s="19" t="s">
        <v>5</v>
      </c>
      <c r="G24" s="19" t="s">
        <v>7</v>
      </c>
      <c r="H24" s="19" t="s">
        <v>7</v>
      </c>
      <c r="I24" s="17">
        <f t="shared" si="1"/>
        <v>5770000</v>
      </c>
      <c r="J24" s="17">
        <f t="shared" si="1"/>
        <v>6050000</v>
      </c>
      <c r="K24" s="17">
        <f t="shared" si="1"/>
        <v>6050000</v>
      </c>
    </row>
    <row r="25" spans="1:11" ht="37.5" outlineLevel="1">
      <c r="A25" s="22" t="s">
        <v>142</v>
      </c>
      <c r="B25" s="23" t="s">
        <v>94</v>
      </c>
      <c r="C25" s="23" t="s">
        <v>2</v>
      </c>
      <c r="D25" s="23" t="s">
        <v>7</v>
      </c>
      <c r="E25" s="23" t="s">
        <v>96</v>
      </c>
      <c r="F25" s="23" t="s">
        <v>0</v>
      </c>
      <c r="G25" s="23" t="s">
        <v>3</v>
      </c>
      <c r="H25" s="23" t="s">
        <v>33</v>
      </c>
      <c r="I25" s="17">
        <f>'Приложение 3'!J87</f>
        <v>5770000</v>
      </c>
      <c r="J25" s="17">
        <f>'Приложение 3'!K87</f>
        <v>6050000</v>
      </c>
      <c r="K25" s="17">
        <f>'Приложение 3'!L87</f>
        <v>6050000</v>
      </c>
    </row>
    <row r="26" spans="1:11" ht="56.25">
      <c r="A26" s="74" t="s">
        <v>127</v>
      </c>
      <c r="B26" s="16" t="s">
        <v>97</v>
      </c>
      <c r="C26" s="16" t="s">
        <v>2</v>
      </c>
      <c r="D26" s="16" t="s">
        <v>7</v>
      </c>
      <c r="E26" s="16" t="s">
        <v>6</v>
      </c>
      <c r="F26" s="16" t="s">
        <v>5</v>
      </c>
      <c r="G26" s="16" t="s">
        <v>7</v>
      </c>
      <c r="H26" s="16" t="s">
        <v>7</v>
      </c>
      <c r="I26" s="14">
        <f t="shared" ref="I26:K27" si="2">I27</f>
        <v>2849560</v>
      </c>
      <c r="J26" s="14">
        <f t="shared" si="2"/>
        <v>2465000</v>
      </c>
      <c r="K26" s="14">
        <f t="shared" si="2"/>
        <v>2465000</v>
      </c>
    </row>
    <row r="27" spans="1:11" ht="37.5" outlineLevel="1">
      <c r="A27" s="24" t="s">
        <v>98</v>
      </c>
      <c r="B27" s="23" t="s">
        <v>97</v>
      </c>
      <c r="C27" s="23" t="s">
        <v>2</v>
      </c>
      <c r="D27" s="23" t="s">
        <v>7</v>
      </c>
      <c r="E27" s="23" t="s">
        <v>99</v>
      </c>
      <c r="F27" s="23" t="s">
        <v>5</v>
      </c>
      <c r="G27" s="23" t="s">
        <v>7</v>
      </c>
      <c r="H27" s="23" t="s">
        <v>7</v>
      </c>
      <c r="I27" s="17">
        <f t="shared" si="2"/>
        <v>2849560</v>
      </c>
      <c r="J27" s="17">
        <f t="shared" si="2"/>
        <v>2465000</v>
      </c>
      <c r="K27" s="17">
        <f t="shared" si="2"/>
        <v>2465000</v>
      </c>
    </row>
    <row r="28" spans="1:11" ht="37.5" outlineLevel="1">
      <c r="A28" s="24" t="s">
        <v>142</v>
      </c>
      <c r="B28" s="23" t="s">
        <v>97</v>
      </c>
      <c r="C28" s="23" t="s">
        <v>2</v>
      </c>
      <c r="D28" s="23" t="s">
        <v>7</v>
      </c>
      <c r="E28" s="23" t="s">
        <v>99</v>
      </c>
      <c r="F28" s="23" t="s">
        <v>0</v>
      </c>
      <c r="G28" s="23" t="s">
        <v>3</v>
      </c>
      <c r="H28" s="23" t="s">
        <v>33</v>
      </c>
      <c r="I28" s="17">
        <f>'Приложение 3'!J90</f>
        <v>2849560</v>
      </c>
      <c r="J28" s="17">
        <f>'Приложение 3'!K90</f>
        <v>2465000</v>
      </c>
      <c r="K28" s="17">
        <f>'Приложение 3'!L90</f>
        <v>2465000</v>
      </c>
    </row>
    <row r="29" spans="1:11" s="32" customFormat="1" ht="37.5">
      <c r="A29" s="15" t="s">
        <v>128</v>
      </c>
      <c r="B29" s="16" t="s">
        <v>129</v>
      </c>
      <c r="C29" s="16" t="s">
        <v>2</v>
      </c>
      <c r="D29" s="16" t="s">
        <v>7</v>
      </c>
      <c r="E29" s="16" t="s">
        <v>6</v>
      </c>
      <c r="F29" s="16" t="s">
        <v>5</v>
      </c>
      <c r="G29" s="16" t="s">
        <v>7</v>
      </c>
      <c r="H29" s="16" t="s">
        <v>7</v>
      </c>
      <c r="I29" s="14">
        <f>I30+I32</f>
        <v>1700000</v>
      </c>
      <c r="J29" s="14">
        <f>J30+J32</f>
        <v>0</v>
      </c>
      <c r="K29" s="14">
        <f>K30+K32</f>
        <v>0</v>
      </c>
    </row>
    <row r="30" spans="1:11" ht="81" customHeight="1" outlineLevel="1">
      <c r="A30" s="26" t="s">
        <v>122</v>
      </c>
      <c r="B30" s="23" t="s">
        <v>129</v>
      </c>
      <c r="C30" s="23" t="s">
        <v>2</v>
      </c>
      <c r="D30" s="23" t="s">
        <v>7</v>
      </c>
      <c r="E30" s="23" t="s">
        <v>145</v>
      </c>
      <c r="F30" s="23" t="s">
        <v>5</v>
      </c>
      <c r="G30" s="23" t="s">
        <v>7</v>
      </c>
      <c r="H30" s="23" t="s">
        <v>7</v>
      </c>
      <c r="I30" s="17">
        <f>I31</f>
        <v>1500000</v>
      </c>
      <c r="J30" s="17">
        <f>J31</f>
        <v>0</v>
      </c>
      <c r="K30" s="17">
        <f>K31</f>
        <v>0</v>
      </c>
    </row>
    <row r="31" spans="1:11" ht="18.75" outlineLevel="1">
      <c r="A31" s="26" t="s">
        <v>11</v>
      </c>
      <c r="B31" s="23" t="s">
        <v>129</v>
      </c>
      <c r="C31" s="23" t="s">
        <v>2</v>
      </c>
      <c r="D31" s="23" t="s">
        <v>7</v>
      </c>
      <c r="E31" s="23" t="s">
        <v>145</v>
      </c>
      <c r="F31" s="23" t="s">
        <v>9</v>
      </c>
      <c r="G31" s="23" t="s">
        <v>12</v>
      </c>
      <c r="H31" s="23" t="s">
        <v>24</v>
      </c>
      <c r="I31" s="17">
        <f>'Приложение 3'!J56</f>
        <v>1500000</v>
      </c>
      <c r="J31" s="17">
        <f>'Приложение 3'!K56</f>
        <v>0</v>
      </c>
      <c r="K31" s="17">
        <f>'Приложение 3'!L56</f>
        <v>0</v>
      </c>
    </row>
    <row r="32" spans="1:11" ht="82.5" customHeight="1" outlineLevel="1">
      <c r="A32" s="26" t="s">
        <v>147</v>
      </c>
      <c r="B32" s="23" t="s">
        <v>129</v>
      </c>
      <c r="C32" s="23" t="s">
        <v>2</v>
      </c>
      <c r="D32" s="23" t="s">
        <v>7</v>
      </c>
      <c r="E32" s="23" t="s">
        <v>146</v>
      </c>
      <c r="F32" s="23" t="s">
        <v>5</v>
      </c>
      <c r="G32" s="23" t="s">
        <v>7</v>
      </c>
      <c r="H32" s="23" t="s">
        <v>7</v>
      </c>
      <c r="I32" s="17">
        <f>I33</f>
        <v>200000</v>
      </c>
      <c r="J32" s="17">
        <f>J33</f>
        <v>0</v>
      </c>
      <c r="K32" s="17">
        <f>K33</f>
        <v>0</v>
      </c>
    </row>
    <row r="33" spans="1:11" ht="27" customHeight="1" outlineLevel="1">
      <c r="A33" s="26" t="s">
        <v>11</v>
      </c>
      <c r="B33" s="23" t="s">
        <v>129</v>
      </c>
      <c r="C33" s="23" t="s">
        <v>2</v>
      </c>
      <c r="D33" s="23" t="s">
        <v>7</v>
      </c>
      <c r="E33" s="23" t="s">
        <v>146</v>
      </c>
      <c r="F33" s="23" t="s">
        <v>9</v>
      </c>
      <c r="G33" s="23" t="s">
        <v>12</v>
      </c>
      <c r="H33" s="23" t="s">
        <v>24</v>
      </c>
      <c r="I33" s="17">
        <f>'Приложение 3'!J58</f>
        <v>200000</v>
      </c>
      <c r="J33" s="17">
        <f>'Приложение 3'!K58</f>
        <v>0</v>
      </c>
      <c r="K33" s="17">
        <f>'Приложение 3'!L58</f>
        <v>0</v>
      </c>
    </row>
    <row r="34" spans="1:11" ht="56.25" customHeight="1">
      <c r="A34" s="37" t="s">
        <v>130</v>
      </c>
      <c r="B34" s="16" t="s">
        <v>131</v>
      </c>
      <c r="C34" s="16" t="s">
        <v>2</v>
      </c>
      <c r="D34" s="16" t="s">
        <v>7</v>
      </c>
      <c r="E34" s="16" t="s">
        <v>6</v>
      </c>
      <c r="F34" s="16" t="s">
        <v>5</v>
      </c>
      <c r="G34" s="16" t="s">
        <v>7</v>
      </c>
      <c r="H34" s="16" t="s">
        <v>7</v>
      </c>
      <c r="I34" s="14">
        <f>I35+I37+I39+I41</f>
        <v>1915500</v>
      </c>
      <c r="J34" s="14">
        <f t="shared" ref="J34:K34" si="3">J35+J37+J39+J41</f>
        <v>1415500</v>
      </c>
      <c r="K34" s="14">
        <f t="shared" si="3"/>
        <v>1415500</v>
      </c>
    </row>
    <row r="35" spans="1:11" ht="24" customHeight="1" outlineLevel="1">
      <c r="A35" s="18" t="s">
        <v>87</v>
      </c>
      <c r="B35" s="23" t="s">
        <v>131</v>
      </c>
      <c r="C35" s="23" t="s">
        <v>2</v>
      </c>
      <c r="D35" s="23" t="s">
        <v>7</v>
      </c>
      <c r="E35" s="23" t="s">
        <v>90</v>
      </c>
      <c r="F35" s="23" t="s">
        <v>5</v>
      </c>
      <c r="G35" s="23" t="s">
        <v>7</v>
      </c>
      <c r="H35" s="23" t="s">
        <v>7</v>
      </c>
      <c r="I35" s="17">
        <f>I36</f>
        <v>335000</v>
      </c>
      <c r="J35" s="17">
        <f>J36</f>
        <v>335000</v>
      </c>
      <c r="K35" s="17">
        <f>K36</f>
        <v>335000</v>
      </c>
    </row>
    <row r="36" spans="1:11" ht="37.5" outlineLevel="1">
      <c r="A36" s="22" t="s">
        <v>142</v>
      </c>
      <c r="B36" s="23" t="s">
        <v>131</v>
      </c>
      <c r="C36" s="23" t="s">
        <v>2</v>
      </c>
      <c r="D36" s="23" t="s">
        <v>7</v>
      </c>
      <c r="E36" s="23" t="s">
        <v>90</v>
      </c>
      <c r="F36" s="23" t="s">
        <v>0</v>
      </c>
      <c r="G36" s="23" t="s">
        <v>3</v>
      </c>
      <c r="H36" s="23" t="s">
        <v>1</v>
      </c>
      <c r="I36" s="17">
        <f>'Приложение 3'!J77</f>
        <v>335000</v>
      </c>
      <c r="J36" s="17">
        <f>'Приложение 3'!K77</f>
        <v>335000</v>
      </c>
      <c r="K36" s="17">
        <f>'Приложение 3'!L77</f>
        <v>335000</v>
      </c>
    </row>
    <row r="37" spans="1:11" ht="18.75" outlineLevel="1">
      <c r="A37" s="22" t="s">
        <v>88</v>
      </c>
      <c r="B37" s="23" t="s">
        <v>131</v>
      </c>
      <c r="C37" s="23" t="s">
        <v>2</v>
      </c>
      <c r="D37" s="23" t="s">
        <v>7</v>
      </c>
      <c r="E37" s="23" t="s">
        <v>91</v>
      </c>
      <c r="F37" s="23" t="s">
        <v>5</v>
      </c>
      <c r="G37" s="23" t="s">
        <v>7</v>
      </c>
      <c r="H37" s="23" t="s">
        <v>7</v>
      </c>
      <c r="I37" s="17">
        <f>I38</f>
        <v>465500</v>
      </c>
      <c r="J37" s="17">
        <f>J38</f>
        <v>465500</v>
      </c>
      <c r="K37" s="17">
        <f>K38</f>
        <v>465500</v>
      </c>
    </row>
    <row r="38" spans="1:11" ht="37.5" outlineLevel="1">
      <c r="A38" s="22" t="s">
        <v>21</v>
      </c>
      <c r="B38" s="23" t="s">
        <v>131</v>
      </c>
      <c r="C38" s="23" t="s">
        <v>2</v>
      </c>
      <c r="D38" s="23" t="s">
        <v>7</v>
      </c>
      <c r="E38" s="23" t="s">
        <v>91</v>
      </c>
      <c r="F38" s="23" t="s">
        <v>0</v>
      </c>
      <c r="G38" s="23" t="s">
        <v>3</v>
      </c>
      <c r="H38" s="23" t="s">
        <v>1</v>
      </c>
      <c r="I38" s="17">
        <f>'Приложение 3'!J79</f>
        <v>465500</v>
      </c>
      <c r="J38" s="17">
        <f>'Приложение 3'!K79</f>
        <v>465500</v>
      </c>
      <c r="K38" s="17">
        <f>'Приложение 3'!L79</f>
        <v>465500</v>
      </c>
    </row>
    <row r="39" spans="1:11" ht="18.75" outlineLevel="1">
      <c r="A39" s="22" t="s">
        <v>89</v>
      </c>
      <c r="B39" s="23" t="s">
        <v>131</v>
      </c>
      <c r="C39" s="23" t="s">
        <v>2</v>
      </c>
      <c r="D39" s="23" t="s">
        <v>7</v>
      </c>
      <c r="E39" s="23" t="s">
        <v>92</v>
      </c>
      <c r="F39" s="23" t="s">
        <v>5</v>
      </c>
      <c r="G39" s="23" t="s">
        <v>7</v>
      </c>
      <c r="H39" s="23" t="s">
        <v>7</v>
      </c>
      <c r="I39" s="17">
        <f>I40</f>
        <v>115000</v>
      </c>
      <c r="J39" s="17">
        <f>J40</f>
        <v>615000</v>
      </c>
      <c r="K39" s="17">
        <f>K40</f>
        <v>615000</v>
      </c>
    </row>
    <row r="40" spans="1:11" ht="37.5" outlineLevel="1">
      <c r="A40" s="22" t="s">
        <v>142</v>
      </c>
      <c r="B40" s="23" t="s">
        <v>131</v>
      </c>
      <c r="C40" s="23" t="s">
        <v>2</v>
      </c>
      <c r="D40" s="23" t="s">
        <v>7</v>
      </c>
      <c r="E40" s="23" t="s">
        <v>92</v>
      </c>
      <c r="F40" s="23" t="s">
        <v>0</v>
      </c>
      <c r="G40" s="23" t="s">
        <v>3</v>
      </c>
      <c r="H40" s="23" t="s">
        <v>17</v>
      </c>
      <c r="I40" s="17">
        <f>'Приложение 3'!J83</f>
        <v>115000</v>
      </c>
      <c r="J40" s="17">
        <f>'Приложение 3'!K83</f>
        <v>615000</v>
      </c>
      <c r="K40" s="17">
        <f>'Приложение 3'!L83</f>
        <v>615000</v>
      </c>
    </row>
    <row r="41" spans="1:11" ht="56.25" outlineLevel="1">
      <c r="A41" s="18" t="s">
        <v>134</v>
      </c>
      <c r="B41" s="23" t="s">
        <v>131</v>
      </c>
      <c r="C41" s="23" t="s">
        <v>2</v>
      </c>
      <c r="D41" s="23" t="s">
        <v>7</v>
      </c>
      <c r="E41" s="23" t="s">
        <v>150</v>
      </c>
      <c r="F41" s="23" t="s">
        <v>5</v>
      </c>
      <c r="G41" s="23" t="s">
        <v>7</v>
      </c>
      <c r="H41" s="23" t="s">
        <v>7</v>
      </c>
      <c r="I41" s="17">
        <f>I42</f>
        <v>1000000</v>
      </c>
      <c r="J41" s="17">
        <f>J42</f>
        <v>0</v>
      </c>
      <c r="K41" s="17">
        <f>K42</f>
        <v>0</v>
      </c>
    </row>
    <row r="42" spans="1:11" ht="18.75" outlineLevel="1">
      <c r="A42" s="18" t="s">
        <v>11</v>
      </c>
      <c r="B42" s="23" t="s">
        <v>131</v>
      </c>
      <c r="C42" s="23" t="s">
        <v>2</v>
      </c>
      <c r="D42" s="23" t="s">
        <v>7</v>
      </c>
      <c r="E42" s="23" t="s">
        <v>150</v>
      </c>
      <c r="F42" s="23" t="s">
        <v>9</v>
      </c>
      <c r="G42" s="23" t="s">
        <v>3</v>
      </c>
      <c r="H42" s="23" t="s">
        <v>3</v>
      </c>
      <c r="I42" s="17">
        <f>'Приложение 3'!J97</f>
        <v>1000000</v>
      </c>
      <c r="J42" s="17">
        <f>'Приложение 3'!K97</f>
        <v>0</v>
      </c>
      <c r="K42" s="17">
        <f>'Приложение 3'!L97</f>
        <v>0</v>
      </c>
    </row>
    <row r="43" spans="1:11" ht="42" customHeight="1">
      <c r="A43" s="37" t="s">
        <v>132</v>
      </c>
      <c r="B43" s="78">
        <v>67</v>
      </c>
      <c r="C43" s="78">
        <v>0</v>
      </c>
      <c r="D43" s="78" t="s">
        <v>7</v>
      </c>
      <c r="E43" s="78" t="s">
        <v>6</v>
      </c>
      <c r="F43" s="79" t="s">
        <v>5</v>
      </c>
      <c r="G43" s="78" t="s">
        <v>7</v>
      </c>
      <c r="H43" s="78" t="s">
        <v>7</v>
      </c>
      <c r="I43" s="80">
        <f t="shared" ref="I43:K44" si="4">I44</f>
        <v>577000</v>
      </c>
      <c r="J43" s="80">
        <f t="shared" si="4"/>
        <v>577000</v>
      </c>
      <c r="K43" s="80">
        <f t="shared" si="4"/>
        <v>577000</v>
      </c>
    </row>
    <row r="44" spans="1:11" ht="18.75" outlineLevel="1">
      <c r="A44" s="18" t="s">
        <v>75</v>
      </c>
      <c r="B44" s="23" t="s">
        <v>133</v>
      </c>
      <c r="C44" s="23" t="s">
        <v>2</v>
      </c>
      <c r="D44" s="23" t="s">
        <v>7</v>
      </c>
      <c r="E44" s="23" t="s">
        <v>74</v>
      </c>
      <c r="F44" s="23" t="s">
        <v>5</v>
      </c>
      <c r="G44" s="23" t="s">
        <v>7</v>
      </c>
      <c r="H44" s="23" t="s">
        <v>7</v>
      </c>
      <c r="I44" s="17">
        <f t="shared" si="4"/>
        <v>577000</v>
      </c>
      <c r="J44" s="17">
        <f t="shared" si="4"/>
        <v>577000</v>
      </c>
      <c r="K44" s="17">
        <f t="shared" si="4"/>
        <v>577000</v>
      </c>
    </row>
    <row r="45" spans="1:11" ht="37.5" outlineLevel="1">
      <c r="A45" s="22" t="s">
        <v>142</v>
      </c>
      <c r="B45" s="23" t="s">
        <v>133</v>
      </c>
      <c r="C45" s="23" t="s">
        <v>2</v>
      </c>
      <c r="D45" s="23" t="s">
        <v>7</v>
      </c>
      <c r="E45" s="23" t="s">
        <v>74</v>
      </c>
      <c r="F45" s="23" t="s">
        <v>0</v>
      </c>
      <c r="G45" s="23" t="s">
        <v>3</v>
      </c>
      <c r="H45" s="23" t="s">
        <v>33</v>
      </c>
      <c r="I45" s="17">
        <f>'Приложение 3'!J93</f>
        <v>577000</v>
      </c>
      <c r="J45" s="17">
        <f>'Приложение 3'!K93</f>
        <v>577000</v>
      </c>
      <c r="K45" s="17">
        <f>'Приложение 3'!L93</f>
        <v>577000</v>
      </c>
    </row>
    <row r="46" spans="1:11" ht="18.75">
      <c r="A46" s="34" t="s">
        <v>15</v>
      </c>
      <c r="B46" s="13">
        <v>99</v>
      </c>
      <c r="C46" s="16" t="s">
        <v>2</v>
      </c>
      <c r="D46" s="16" t="s">
        <v>7</v>
      </c>
      <c r="E46" s="16" t="s">
        <v>6</v>
      </c>
      <c r="F46" s="16" t="s">
        <v>5</v>
      </c>
      <c r="G46" s="16" t="s">
        <v>7</v>
      </c>
      <c r="H46" s="16" t="s">
        <v>7</v>
      </c>
      <c r="I46" s="14">
        <f>I47+I49+I51+I53+I55+I57+I59+I61+I63+I65+I67+I69+I71+I73+I75+I77+I79+I85+I88</f>
        <v>19719240</v>
      </c>
      <c r="J46" s="14">
        <f t="shared" ref="J46:K46" si="5">J47+J49+J51+J53+J55+J57+J59+J61+J63+J65+J67+J69+J71+J73+J75+J77+J79+J85+J88</f>
        <v>19912300</v>
      </c>
      <c r="K46" s="14">
        <f t="shared" si="5"/>
        <v>19897300</v>
      </c>
    </row>
    <row r="47" spans="1:11" ht="18.75" outlineLevel="1">
      <c r="A47" s="26" t="s">
        <v>54</v>
      </c>
      <c r="B47" s="25">
        <v>99</v>
      </c>
      <c r="C47" s="25">
        <v>0</v>
      </c>
      <c r="D47" s="23" t="s">
        <v>7</v>
      </c>
      <c r="E47" s="23" t="s">
        <v>140</v>
      </c>
      <c r="F47" s="23" t="s">
        <v>5</v>
      </c>
      <c r="G47" s="23" t="s">
        <v>7</v>
      </c>
      <c r="H47" s="23" t="s">
        <v>7</v>
      </c>
      <c r="I47" s="17">
        <f>I48</f>
        <v>450000</v>
      </c>
      <c r="J47" s="17">
        <f>J48</f>
        <v>450000</v>
      </c>
      <c r="K47" s="17">
        <f>K48</f>
        <v>450000</v>
      </c>
    </row>
    <row r="48" spans="1:11" ht="18.75" outlineLevel="1">
      <c r="A48" s="26" t="s">
        <v>11</v>
      </c>
      <c r="B48" s="25">
        <v>99</v>
      </c>
      <c r="C48" s="25">
        <v>0</v>
      </c>
      <c r="D48" s="23" t="s">
        <v>7</v>
      </c>
      <c r="E48" s="23" t="s">
        <v>140</v>
      </c>
      <c r="F48" s="23" t="s">
        <v>9</v>
      </c>
      <c r="G48" s="23" t="s">
        <v>1</v>
      </c>
      <c r="H48" s="23" t="s">
        <v>4</v>
      </c>
      <c r="I48" s="17">
        <f>'Приложение 3'!J27</f>
        <v>450000</v>
      </c>
      <c r="J48" s="17">
        <f>'Приложение 3'!K27</f>
        <v>450000</v>
      </c>
      <c r="K48" s="17">
        <f>'Приложение 3'!L27</f>
        <v>450000</v>
      </c>
    </row>
    <row r="49" spans="1:11" ht="37.5" outlineLevel="1">
      <c r="A49" s="15" t="s">
        <v>157</v>
      </c>
      <c r="B49" s="25">
        <v>99</v>
      </c>
      <c r="C49" s="25">
        <v>0</v>
      </c>
      <c r="D49" s="23" t="s">
        <v>7</v>
      </c>
      <c r="E49" s="23" t="s">
        <v>156</v>
      </c>
      <c r="F49" s="23" t="s">
        <v>5</v>
      </c>
      <c r="G49" s="23" t="s">
        <v>7</v>
      </c>
      <c r="H49" s="23" t="s">
        <v>7</v>
      </c>
      <c r="I49" s="17">
        <f>I50</f>
        <v>1052000</v>
      </c>
      <c r="J49" s="17">
        <f>J50</f>
        <v>1052000</v>
      </c>
      <c r="K49" s="17">
        <f>K50</f>
        <v>1052000</v>
      </c>
    </row>
    <row r="50" spans="1:11" ht="80.25" customHeight="1" outlineLevel="1">
      <c r="A50" s="26" t="s">
        <v>14</v>
      </c>
      <c r="B50" s="25">
        <v>99</v>
      </c>
      <c r="C50" s="25">
        <v>0</v>
      </c>
      <c r="D50" s="23" t="s">
        <v>7</v>
      </c>
      <c r="E50" s="23" t="s">
        <v>156</v>
      </c>
      <c r="F50" s="23" t="s">
        <v>13</v>
      </c>
      <c r="G50" s="23" t="s">
        <v>1</v>
      </c>
      <c r="H50" s="23" t="s">
        <v>33</v>
      </c>
      <c r="I50" s="17">
        <f>'Приложение 3'!J129</f>
        <v>1052000</v>
      </c>
      <c r="J50" s="17">
        <f>'Приложение 3'!K129</f>
        <v>1052000</v>
      </c>
      <c r="K50" s="17">
        <f>'Приложение 3'!L129</f>
        <v>1052000</v>
      </c>
    </row>
    <row r="51" spans="1:11" ht="56.25" outlineLevel="1">
      <c r="A51" s="29" t="s">
        <v>79</v>
      </c>
      <c r="B51" s="25">
        <v>99</v>
      </c>
      <c r="C51" s="25">
        <v>0</v>
      </c>
      <c r="D51" s="23" t="s">
        <v>7</v>
      </c>
      <c r="E51" s="23" t="s">
        <v>78</v>
      </c>
      <c r="F51" s="23" t="s">
        <v>5</v>
      </c>
      <c r="G51" s="23" t="s">
        <v>7</v>
      </c>
      <c r="H51" s="23" t="s">
        <v>7</v>
      </c>
      <c r="I51" s="17">
        <f>I52</f>
        <v>760000</v>
      </c>
      <c r="J51" s="17">
        <f>J52</f>
        <v>760000</v>
      </c>
      <c r="K51" s="17">
        <f>K52</f>
        <v>760000</v>
      </c>
    </row>
    <row r="52" spans="1:11" ht="37.5" outlineLevel="1">
      <c r="A52" s="30" t="s">
        <v>142</v>
      </c>
      <c r="B52" s="25">
        <v>99</v>
      </c>
      <c r="C52" s="25">
        <v>0</v>
      </c>
      <c r="D52" s="23" t="s">
        <v>7</v>
      </c>
      <c r="E52" s="25">
        <v>21801</v>
      </c>
      <c r="F52" s="25">
        <v>200</v>
      </c>
      <c r="G52" s="23" t="s">
        <v>33</v>
      </c>
      <c r="H52" s="23" t="s">
        <v>20</v>
      </c>
      <c r="I52" s="17">
        <f>'Приложение 3'!J45</f>
        <v>760000</v>
      </c>
      <c r="J52" s="17">
        <f>'Приложение 3'!K45</f>
        <v>760000</v>
      </c>
      <c r="K52" s="17">
        <f>'Приложение 3'!L45</f>
        <v>760000</v>
      </c>
    </row>
    <row r="53" spans="1:11" ht="37.5" outlineLevel="1">
      <c r="A53" s="18" t="s">
        <v>81</v>
      </c>
      <c r="B53" s="25">
        <v>99</v>
      </c>
      <c r="C53" s="25">
        <v>0</v>
      </c>
      <c r="D53" s="23" t="s">
        <v>7</v>
      </c>
      <c r="E53" s="23" t="s">
        <v>82</v>
      </c>
      <c r="F53" s="23" t="s">
        <v>5</v>
      </c>
      <c r="G53" s="23" t="s">
        <v>7</v>
      </c>
      <c r="H53" s="23" t="s">
        <v>7</v>
      </c>
      <c r="I53" s="17">
        <f>I54</f>
        <v>901000</v>
      </c>
      <c r="J53" s="17">
        <f>J54</f>
        <v>901000</v>
      </c>
      <c r="K53" s="17">
        <f>K54</f>
        <v>901000</v>
      </c>
    </row>
    <row r="54" spans="1:11" ht="37.5" outlineLevel="1">
      <c r="A54" s="21" t="s">
        <v>142</v>
      </c>
      <c r="B54" s="25">
        <v>99</v>
      </c>
      <c r="C54" s="25">
        <v>0</v>
      </c>
      <c r="D54" s="23" t="s">
        <v>7</v>
      </c>
      <c r="E54" s="23" t="s">
        <v>82</v>
      </c>
      <c r="F54" s="23" t="s">
        <v>0</v>
      </c>
      <c r="G54" s="23" t="s">
        <v>12</v>
      </c>
      <c r="H54" s="23" t="s">
        <v>28</v>
      </c>
      <c r="I54" s="17">
        <f>'Приложение 3'!J52</f>
        <v>901000</v>
      </c>
      <c r="J54" s="17">
        <f>'Приложение 3'!K52</f>
        <v>901000</v>
      </c>
      <c r="K54" s="17">
        <f>'Приложение 3'!L52</f>
        <v>901000</v>
      </c>
    </row>
    <row r="55" spans="1:11" ht="18.75" outlineLevel="1">
      <c r="A55" s="18" t="s">
        <v>102</v>
      </c>
      <c r="B55" s="25">
        <v>99</v>
      </c>
      <c r="C55" s="25">
        <v>0</v>
      </c>
      <c r="D55" s="23" t="s">
        <v>7</v>
      </c>
      <c r="E55" s="23" t="s">
        <v>101</v>
      </c>
      <c r="F55" s="23" t="s">
        <v>5</v>
      </c>
      <c r="G55" s="23" t="s">
        <v>7</v>
      </c>
      <c r="H55" s="23" t="s">
        <v>7</v>
      </c>
      <c r="I55" s="17">
        <f>I56</f>
        <v>370000</v>
      </c>
      <c r="J55" s="17">
        <f>J56</f>
        <v>480400</v>
      </c>
      <c r="K55" s="17">
        <f>K56</f>
        <v>480400</v>
      </c>
    </row>
    <row r="56" spans="1:11" ht="37.5" outlineLevel="1">
      <c r="A56" s="21" t="s">
        <v>142</v>
      </c>
      <c r="B56" s="25">
        <v>99</v>
      </c>
      <c r="C56" s="25">
        <v>0</v>
      </c>
      <c r="D56" s="23" t="s">
        <v>7</v>
      </c>
      <c r="E56" s="23" t="s">
        <v>101</v>
      </c>
      <c r="F56" s="23" t="s">
        <v>0</v>
      </c>
      <c r="G56" s="23" t="s">
        <v>29</v>
      </c>
      <c r="H56" s="23" t="s">
        <v>33</v>
      </c>
      <c r="I56" s="17">
        <f>'Приложение 3'!J114</f>
        <v>370000</v>
      </c>
      <c r="J56" s="17">
        <f>'Приложение 3'!K114</f>
        <v>480400</v>
      </c>
      <c r="K56" s="17">
        <f>'Приложение 3'!L114</f>
        <v>480400</v>
      </c>
    </row>
    <row r="57" spans="1:11" ht="62.25" customHeight="1" outlineLevel="1">
      <c r="A57" s="22" t="s">
        <v>111</v>
      </c>
      <c r="B57" s="25">
        <v>99</v>
      </c>
      <c r="C57" s="25">
        <v>0</v>
      </c>
      <c r="D57" s="23" t="s">
        <v>7</v>
      </c>
      <c r="E57" s="23" t="s">
        <v>110</v>
      </c>
      <c r="F57" s="23" t="s">
        <v>5</v>
      </c>
      <c r="G57" s="23" t="s">
        <v>7</v>
      </c>
      <c r="H57" s="23" t="s">
        <v>7</v>
      </c>
      <c r="I57" s="17">
        <f>I58</f>
        <v>110000</v>
      </c>
      <c r="J57" s="17">
        <f>J58</f>
        <v>110000</v>
      </c>
      <c r="K57" s="17">
        <f>K58</f>
        <v>110000</v>
      </c>
    </row>
    <row r="58" spans="1:11" ht="21.75" customHeight="1" outlineLevel="1">
      <c r="A58" s="22" t="s">
        <v>45</v>
      </c>
      <c r="B58" s="71">
        <v>99</v>
      </c>
      <c r="C58" s="71">
        <v>0</v>
      </c>
      <c r="D58" s="46" t="s">
        <v>7</v>
      </c>
      <c r="E58" s="46" t="s">
        <v>110</v>
      </c>
      <c r="F58" s="46" t="s">
        <v>44</v>
      </c>
      <c r="G58" s="46" t="s">
        <v>1</v>
      </c>
      <c r="H58" s="46" t="s">
        <v>12</v>
      </c>
      <c r="I58" s="17">
        <f>'Приложение 3'!J21</f>
        <v>110000</v>
      </c>
      <c r="J58" s="17">
        <f>'Приложение 3'!K21</f>
        <v>110000</v>
      </c>
      <c r="K58" s="17">
        <f>'Приложение 3'!L21</f>
        <v>110000</v>
      </c>
    </row>
    <row r="59" spans="1:11" ht="98.25" customHeight="1" outlineLevel="1">
      <c r="A59" s="27" t="s">
        <v>113</v>
      </c>
      <c r="B59" s="25">
        <v>99</v>
      </c>
      <c r="C59" s="25">
        <v>0</v>
      </c>
      <c r="D59" s="23" t="s">
        <v>7</v>
      </c>
      <c r="E59" s="25">
        <v>52103</v>
      </c>
      <c r="F59" s="23" t="s">
        <v>5</v>
      </c>
      <c r="G59" s="23" t="s">
        <v>7</v>
      </c>
      <c r="H59" s="23" t="s">
        <v>7</v>
      </c>
      <c r="I59" s="17">
        <f>I60</f>
        <v>388000</v>
      </c>
      <c r="J59" s="17">
        <f>J60</f>
        <v>388000</v>
      </c>
      <c r="K59" s="17">
        <f>K60</f>
        <v>388000</v>
      </c>
    </row>
    <row r="60" spans="1:11" ht="18.75" outlineLevel="1">
      <c r="A60" s="30" t="s">
        <v>114</v>
      </c>
      <c r="B60" s="25">
        <v>99</v>
      </c>
      <c r="C60" s="25">
        <v>0</v>
      </c>
      <c r="D60" s="23" t="s">
        <v>7</v>
      </c>
      <c r="E60" s="23" t="s">
        <v>112</v>
      </c>
      <c r="F60" s="23" t="s">
        <v>44</v>
      </c>
      <c r="G60" s="23" t="s">
        <v>33</v>
      </c>
      <c r="H60" s="23" t="s">
        <v>20</v>
      </c>
      <c r="I60" s="17">
        <f>'Приложение 3'!J47</f>
        <v>388000</v>
      </c>
      <c r="J60" s="17">
        <f>'Приложение 3'!K47</f>
        <v>388000</v>
      </c>
      <c r="K60" s="17">
        <f>'Приложение 3'!L47</f>
        <v>388000</v>
      </c>
    </row>
    <row r="61" spans="1:11" ht="82.5" customHeight="1" outlineLevel="1">
      <c r="A61" s="27" t="s">
        <v>115</v>
      </c>
      <c r="B61" s="25">
        <v>99</v>
      </c>
      <c r="C61" s="25">
        <v>0</v>
      </c>
      <c r="D61" s="23" t="s">
        <v>7</v>
      </c>
      <c r="E61" s="23" t="s">
        <v>116</v>
      </c>
      <c r="F61" s="23" t="s">
        <v>5</v>
      </c>
      <c r="G61" s="23" t="s">
        <v>7</v>
      </c>
      <c r="H61" s="23" t="s">
        <v>7</v>
      </c>
      <c r="I61" s="17">
        <f>I62</f>
        <v>30000</v>
      </c>
      <c r="J61" s="17">
        <f>J62</f>
        <v>30000</v>
      </c>
      <c r="K61" s="17">
        <f>K62</f>
        <v>30000</v>
      </c>
    </row>
    <row r="62" spans="1:11" ht="18.75" outlineLevel="1">
      <c r="A62" s="22" t="s">
        <v>45</v>
      </c>
      <c r="B62" s="25">
        <v>99</v>
      </c>
      <c r="C62" s="25">
        <v>0</v>
      </c>
      <c r="D62" s="23" t="s">
        <v>7</v>
      </c>
      <c r="E62" s="23" t="s">
        <v>116</v>
      </c>
      <c r="F62" s="23" t="s">
        <v>44</v>
      </c>
      <c r="G62" s="23" t="s">
        <v>12</v>
      </c>
      <c r="H62" s="23" t="s">
        <v>46</v>
      </c>
      <c r="I62" s="17">
        <f>'Приложение 3'!J70</f>
        <v>30000</v>
      </c>
      <c r="J62" s="17">
        <f>'Приложение 3'!K70</f>
        <v>30000</v>
      </c>
      <c r="K62" s="17">
        <f>'Приложение 3'!L70</f>
        <v>30000</v>
      </c>
    </row>
    <row r="63" spans="1:11" ht="99.75" customHeight="1" outlineLevel="1">
      <c r="A63" s="31" t="s">
        <v>118</v>
      </c>
      <c r="B63" s="25">
        <v>99</v>
      </c>
      <c r="C63" s="25">
        <v>0</v>
      </c>
      <c r="D63" s="23" t="s">
        <v>7</v>
      </c>
      <c r="E63" s="23" t="s">
        <v>117</v>
      </c>
      <c r="F63" s="23" t="s">
        <v>5</v>
      </c>
      <c r="G63" s="23" t="s">
        <v>7</v>
      </c>
      <c r="H63" s="23" t="s">
        <v>7</v>
      </c>
      <c r="I63" s="17">
        <f>I64</f>
        <v>60000</v>
      </c>
      <c r="J63" s="17">
        <f>J64</f>
        <v>60000</v>
      </c>
      <c r="K63" s="17">
        <f>K64</f>
        <v>60000</v>
      </c>
    </row>
    <row r="64" spans="1:11" ht="18.75" outlineLevel="1">
      <c r="A64" s="28" t="s">
        <v>45</v>
      </c>
      <c r="B64" s="25">
        <v>99</v>
      </c>
      <c r="C64" s="25">
        <v>0</v>
      </c>
      <c r="D64" s="23" t="s">
        <v>7</v>
      </c>
      <c r="E64" s="23" t="s">
        <v>117</v>
      </c>
      <c r="F64" s="23" t="s">
        <v>44</v>
      </c>
      <c r="G64" s="23" t="s">
        <v>12</v>
      </c>
      <c r="H64" s="23" t="s">
        <v>46</v>
      </c>
      <c r="I64" s="17">
        <f>'Приложение 3'!J72</f>
        <v>60000</v>
      </c>
      <c r="J64" s="17">
        <f>'Приложение 3'!K72</f>
        <v>60000</v>
      </c>
      <c r="K64" s="17">
        <f>'Приложение 3'!L72</f>
        <v>60000</v>
      </c>
    </row>
    <row r="65" spans="1:11" ht="74.25" customHeight="1" outlineLevel="1">
      <c r="A65" s="27" t="s">
        <v>104</v>
      </c>
      <c r="B65" s="25">
        <v>99</v>
      </c>
      <c r="C65" s="25">
        <v>0</v>
      </c>
      <c r="D65" s="23" t="s">
        <v>7</v>
      </c>
      <c r="E65" s="23" t="s">
        <v>103</v>
      </c>
      <c r="F65" s="23" t="s">
        <v>5</v>
      </c>
      <c r="G65" s="23" t="s">
        <v>7</v>
      </c>
      <c r="H65" s="23" t="s">
        <v>7</v>
      </c>
      <c r="I65" s="17">
        <f>I66</f>
        <v>60000</v>
      </c>
      <c r="J65" s="17">
        <f>J66</f>
        <v>60000</v>
      </c>
      <c r="K65" s="17">
        <f>K66</f>
        <v>60000</v>
      </c>
    </row>
    <row r="66" spans="1:11" ht="18.75" outlineLevel="1">
      <c r="A66" s="22" t="s">
        <v>45</v>
      </c>
      <c r="B66" s="25">
        <v>99</v>
      </c>
      <c r="C66" s="25">
        <v>0</v>
      </c>
      <c r="D66" s="23" t="s">
        <v>7</v>
      </c>
      <c r="E66" s="23" t="s">
        <v>103</v>
      </c>
      <c r="F66" s="23" t="s">
        <v>44</v>
      </c>
      <c r="G66" s="23" t="s">
        <v>32</v>
      </c>
      <c r="H66" s="23" t="s">
        <v>32</v>
      </c>
      <c r="I66" s="17">
        <f>'Приложение 3'!J102</f>
        <v>60000</v>
      </c>
      <c r="J66" s="17">
        <f>'Приложение 3'!K102</f>
        <v>60000</v>
      </c>
      <c r="K66" s="17">
        <f>'Приложение 3'!L102</f>
        <v>60000</v>
      </c>
    </row>
    <row r="67" spans="1:11" ht="81" customHeight="1" outlineLevel="1">
      <c r="A67" s="27" t="s">
        <v>105</v>
      </c>
      <c r="B67" s="25">
        <v>99</v>
      </c>
      <c r="C67" s="25">
        <v>0</v>
      </c>
      <c r="D67" s="23" t="s">
        <v>7</v>
      </c>
      <c r="E67" s="23" t="s">
        <v>107</v>
      </c>
      <c r="F67" s="23" t="s">
        <v>5</v>
      </c>
      <c r="G67" s="23" t="s">
        <v>7</v>
      </c>
      <c r="H67" s="23" t="s">
        <v>7</v>
      </c>
      <c r="I67" s="17">
        <f>I68</f>
        <v>170000</v>
      </c>
      <c r="J67" s="17">
        <f>J68</f>
        <v>170000</v>
      </c>
      <c r="K67" s="17">
        <f>K68</f>
        <v>170000</v>
      </c>
    </row>
    <row r="68" spans="1:11" ht="18.75" outlineLevel="1">
      <c r="A68" s="22" t="s">
        <v>45</v>
      </c>
      <c r="B68" s="25">
        <v>99</v>
      </c>
      <c r="C68" s="25">
        <v>0</v>
      </c>
      <c r="D68" s="23" t="s">
        <v>7</v>
      </c>
      <c r="E68" s="23" t="s">
        <v>107</v>
      </c>
      <c r="F68" s="23" t="s">
        <v>44</v>
      </c>
      <c r="G68" s="23" t="s">
        <v>24</v>
      </c>
      <c r="H68" s="23" t="s">
        <v>1</v>
      </c>
      <c r="I68" s="17">
        <f>'Приложение 3'!J107</f>
        <v>170000</v>
      </c>
      <c r="J68" s="17">
        <f>'Приложение 3'!K107</f>
        <v>170000</v>
      </c>
      <c r="K68" s="17">
        <f>'Приложение 3'!L107</f>
        <v>170000</v>
      </c>
    </row>
    <row r="69" spans="1:11" ht="99" customHeight="1" outlineLevel="1">
      <c r="A69" s="27" t="s">
        <v>106</v>
      </c>
      <c r="B69" s="25">
        <v>99</v>
      </c>
      <c r="C69" s="25">
        <v>0</v>
      </c>
      <c r="D69" s="25">
        <v>0</v>
      </c>
      <c r="E69" s="23" t="s">
        <v>108</v>
      </c>
      <c r="F69" s="23" t="s">
        <v>5</v>
      </c>
      <c r="G69" s="23" t="s">
        <v>7</v>
      </c>
      <c r="H69" s="23" t="s">
        <v>7</v>
      </c>
      <c r="I69" s="17">
        <f>I70</f>
        <v>1989450</v>
      </c>
      <c r="J69" s="17">
        <f>J70</f>
        <v>1989450</v>
      </c>
      <c r="K69" s="17">
        <f>K70</f>
        <v>1989450</v>
      </c>
    </row>
    <row r="70" spans="1:11" ht="18.75" outlineLevel="1">
      <c r="A70" s="22" t="s">
        <v>45</v>
      </c>
      <c r="B70" s="25">
        <v>99</v>
      </c>
      <c r="C70" s="25">
        <v>0</v>
      </c>
      <c r="D70" s="25">
        <v>0</v>
      </c>
      <c r="E70" s="23" t="s">
        <v>108</v>
      </c>
      <c r="F70" s="23" t="s">
        <v>44</v>
      </c>
      <c r="G70" s="23" t="s">
        <v>24</v>
      </c>
      <c r="H70" s="23" t="s">
        <v>1</v>
      </c>
      <c r="I70" s="17">
        <f>'Приложение 3'!J109</f>
        <v>1989450</v>
      </c>
      <c r="J70" s="17">
        <f>'Приложение 3'!K109</f>
        <v>1989450</v>
      </c>
      <c r="K70" s="17">
        <f>'Приложение 3'!L109</f>
        <v>1989450</v>
      </c>
    </row>
    <row r="71" spans="1:11" ht="117.75" customHeight="1" outlineLevel="1">
      <c r="A71" s="27" t="s">
        <v>119</v>
      </c>
      <c r="B71" s="25">
        <v>99</v>
      </c>
      <c r="C71" s="25">
        <v>0</v>
      </c>
      <c r="D71" s="23" t="s">
        <v>7</v>
      </c>
      <c r="E71" s="23" t="s">
        <v>120</v>
      </c>
      <c r="F71" s="23" t="s">
        <v>5</v>
      </c>
      <c r="G71" s="23" t="s">
        <v>7</v>
      </c>
      <c r="H71" s="23" t="s">
        <v>7</v>
      </c>
      <c r="I71" s="17">
        <f>I72</f>
        <v>1316708</v>
      </c>
      <c r="J71" s="17">
        <f>J72</f>
        <v>1316708</v>
      </c>
      <c r="K71" s="17">
        <f>K72</f>
        <v>1316708</v>
      </c>
    </row>
    <row r="72" spans="1:11" ht="18.75" outlineLevel="1">
      <c r="A72" s="22" t="s">
        <v>45</v>
      </c>
      <c r="B72" s="25">
        <v>99</v>
      </c>
      <c r="C72" s="25">
        <v>0</v>
      </c>
      <c r="D72" s="23" t="s">
        <v>7</v>
      </c>
      <c r="E72" s="23" t="s">
        <v>120</v>
      </c>
      <c r="F72" s="23" t="s">
        <v>44</v>
      </c>
      <c r="G72" s="23" t="s">
        <v>4</v>
      </c>
      <c r="H72" s="23" t="s">
        <v>17</v>
      </c>
      <c r="I72" s="17">
        <f>'Приложение 3'!J123</f>
        <v>1316708</v>
      </c>
      <c r="J72" s="17">
        <f>'Приложение 3'!K123</f>
        <v>1316708</v>
      </c>
      <c r="K72" s="17">
        <f>'Приложение 3'!L123</f>
        <v>1316708</v>
      </c>
    </row>
    <row r="73" spans="1:11" ht="75.75" customHeight="1" outlineLevel="1">
      <c r="A73" s="21" t="s">
        <v>151</v>
      </c>
      <c r="B73" s="25">
        <v>99</v>
      </c>
      <c r="C73" s="25">
        <v>0</v>
      </c>
      <c r="D73" s="23" t="s">
        <v>7</v>
      </c>
      <c r="E73" s="23" t="s">
        <v>152</v>
      </c>
      <c r="F73" s="23" t="s">
        <v>5</v>
      </c>
      <c r="G73" s="23" t="s">
        <v>7</v>
      </c>
      <c r="H73" s="23" t="s">
        <v>7</v>
      </c>
      <c r="I73" s="17">
        <f>I74</f>
        <v>77700</v>
      </c>
      <c r="J73" s="17">
        <f>J74</f>
        <v>77700</v>
      </c>
      <c r="K73" s="17">
        <f>K74</f>
        <v>77700</v>
      </c>
    </row>
    <row r="74" spans="1:11" ht="18.75" outlineLevel="1">
      <c r="A74" s="18" t="s">
        <v>31</v>
      </c>
      <c r="B74" s="25">
        <v>99</v>
      </c>
      <c r="C74" s="25">
        <v>0</v>
      </c>
      <c r="D74" s="23" t="s">
        <v>7</v>
      </c>
      <c r="E74" s="23" t="s">
        <v>152</v>
      </c>
      <c r="F74" s="23" t="s">
        <v>30</v>
      </c>
      <c r="G74" s="23" t="s">
        <v>29</v>
      </c>
      <c r="H74" s="23" t="s">
        <v>33</v>
      </c>
      <c r="I74" s="17">
        <f>'Приложение 3'!J116</f>
        <v>77700</v>
      </c>
      <c r="J74" s="17">
        <f>'Приложение 3'!K116</f>
        <v>77700</v>
      </c>
      <c r="K74" s="17">
        <f>'Приложение 3'!L116</f>
        <v>77700</v>
      </c>
    </row>
    <row r="75" spans="1:11" ht="93.75" outlineLevel="1">
      <c r="A75" s="21" t="s">
        <v>153</v>
      </c>
      <c r="B75" s="25">
        <v>99</v>
      </c>
      <c r="C75" s="25">
        <v>0</v>
      </c>
      <c r="D75" s="23" t="s">
        <v>7</v>
      </c>
      <c r="E75" s="23" t="s">
        <v>154</v>
      </c>
      <c r="F75" s="23" t="s">
        <v>5</v>
      </c>
      <c r="G75" s="23" t="s">
        <v>7</v>
      </c>
      <c r="H75" s="23" t="s">
        <v>7</v>
      </c>
      <c r="I75" s="17">
        <f>I76</f>
        <v>110400</v>
      </c>
      <c r="J75" s="17">
        <f>J76</f>
        <v>110400</v>
      </c>
      <c r="K75" s="17">
        <f>K76</f>
        <v>110400</v>
      </c>
    </row>
    <row r="76" spans="1:11" ht="18.75" outlineLevel="1">
      <c r="A76" s="18" t="s">
        <v>31</v>
      </c>
      <c r="B76" s="25">
        <v>99</v>
      </c>
      <c r="C76" s="25">
        <v>0</v>
      </c>
      <c r="D76" s="23" t="s">
        <v>7</v>
      </c>
      <c r="E76" s="23" t="s">
        <v>154</v>
      </c>
      <c r="F76" s="23" t="s">
        <v>30</v>
      </c>
      <c r="G76" s="23" t="s">
        <v>29</v>
      </c>
      <c r="H76" s="23" t="s">
        <v>33</v>
      </c>
      <c r="I76" s="17">
        <f>'Приложение 3'!J118</f>
        <v>110400</v>
      </c>
      <c r="J76" s="17">
        <f>'Приложение 3'!K118</f>
        <v>110400</v>
      </c>
      <c r="K76" s="17">
        <f>'Приложение 3'!L118</f>
        <v>110400</v>
      </c>
    </row>
    <row r="77" spans="1:11" ht="18.75" outlineLevel="1">
      <c r="A77" s="26" t="s">
        <v>57</v>
      </c>
      <c r="B77" s="25">
        <v>99</v>
      </c>
      <c r="C77" s="25">
        <v>0</v>
      </c>
      <c r="D77" s="23" t="s">
        <v>7</v>
      </c>
      <c r="E77" s="23" t="s">
        <v>135</v>
      </c>
      <c r="F77" s="23" t="s">
        <v>5</v>
      </c>
      <c r="G77" s="23" t="s">
        <v>7</v>
      </c>
      <c r="H77" s="23" t="s">
        <v>7</v>
      </c>
      <c r="I77" s="17">
        <f>I78</f>
        <v>1323602</v>
      </c>
      <c r="J77" s="17">
        <f>J78</f>
        <v>1323602</v>
      </c>
      <c r="K77" s="17">
        <f>K78</f>
        <v>1323602</v>
      </c>
    </row>
    <row r="78" spans="1:11" ht="77.25" customHeight="1" outlineLevel="1">
      <c r="A78" s="26" t="s">
        <v>14</v>
      </c>
      <c r="B78" s="25">
        <v>99</v>
      </c>
      <c r="C78" s="25">
        <v>0</v>
      </c>
      <c r="D78" s="23" t="s">
        <v>7</v>
      </c>
      <c r="E78" s="23" t="s">
        <v>135</v>
      </c>
      <c r="F78" s="23" t="s">
        <v>13</v>
      </c>
      <c r="G78" s="23" t="s">
        <v>1</v>
      </c>
      <c r="H78" s="23" t="s">
        <v>17</v>
      </c>
      <c r="I78" s="17">
        <f>'Приложение 3'!J13</f>
        <v>1323602</v>
      </c>
      <c r="J78" s="17">
        <f>'Приложение 3'!K13</f>
        <v>1323602</v>
      </c>
      <c r="K78" s="17">
        <f>'Приложение 3'!L13</f>
        <v>1323602</v>
      </c>
    </row>
    <row r="79" spans="1:11" ht="37.5" outlineLevel="1">
      <c r="A79" s="15" t="s">
        <v>71</v>
      </c>
      <c r="B79" s="25">
        <v>99</v>
      </c>
      <c r="C79" s="25">
        <v>0</v>
      </c>
      <c r="D79" s="23" t="s">
        <v>7</v>
      </c>
      <c r="E79" s="23" t="s">
        <v>136</v>
      </c>
      <c r="F79" s="23" t="s">
        <v>5</v>
      </c>
      <c r="G79" s="23" t="s">
        <v>7</v>
      </c>
      <c r="H79" s="23" t="s">
        <v>7</v>
      </c>
      <c r="I79" s="17">
        <f>I80+I81+I82+I83+I84</f>
        <v>10419580</v>
      </c>
      <c r="J79" s="17">
        <f>J80+J81+J82+J83+J84</f>
        <v>10502240</v>
      </c>
      <c r="K79" s="17">
        <f>K80+K81+K82+K83+K84</f>
        <v>10487240</v>
      </c>
    </row>
    <row r="80" spans="1:11" ht="82.5" customHeight="1" outlineLevel="1">
      <c r="A80" s="26" t="s">
        <v>14</v>
      </c>
      <c r="B80" s="25">
        <v>99</v>
      </c>
      <c r="C80" s="25">
        <v>0</v>
      </c>
      <c r="D80" s="23" t="s">
        <v>7</v>
      </c>
      <c r="E80" s="23" t="s">
        <v>136</v>
      </c>
      <c r="F80" s="23" t="s">
        <v>13</v>
      </c>
      <c r="G80" s="23" t="s">
        <v>1</v>
      </c>
      <c r="H80" s="23" t="s">
        <v>33</v>
      </c>
      <c r="I80" s="17">
        <f>'Приложение 3'!J131</f>
        <v>517200</v>
      </c>
      <c r="J80" s="17">
        <f>'Приложение 3'!K131</f>
        <v>517200</v>
      </c>
      <c r="K80" s="17">
        <f>'Приложение 3'!L131</f>
        <v>517200</v>
      </c>
    </row>
    <row r="81" spans="1:11" ht="79.5" customHeight="1" outlineLevel="1">
      <c r="A81" s="26" t="s">
        <v>14</v>
      </c>
      <c r="B81" s="25">
        <v>99</v>
      </c>
      <c r="C81" s="25">
        <v>0</v>
      </c>
      <c r="D81" s="23" t="s">
        <v>7</v>
      </c>
      <c r="E81" s="23" t="s">
        <v>136</v>
      </c>
      <c r="F81" s="23" t="s">
        <v>13</v>
      </c>
      <c r="G81" s="23" t="s">
        <v>1</v>
      </c>
      <c r="H81" s="23" t="s">
        <v>12</v>
      </c>
      <c r="I81" s="17">
        <f>'Приложение 3'!J17</f>
        <v>7993990</v>
      </c>
      <c r="J81" s="17">
        <f>'Приложение 3'!K17</f>
        <v>7993990</v>
      </c>
      <c r="K81" s="17">
        <f>'Приложение 3'!L17</f>
        <v>7993990</v>
      </c>
    </row>
    <row r="82" spans="1:11" ht="37.5" outlineLevel="1">
      <c r="A82" s="21" t="s">
        <v>142</v>
      </c>
      <c r="B82" s="25">
        <v>99</v>
      </c>
      <c r="C82" s="25">
        <v>0</v>
      </c>
      <c r="D82" s="23" t="s">
        <v>7</v>
      </c>
      <c r="E82" s="23" t="s">
        <v>136</v>
      </c>
      <c r="F82" s="23" t="s">
        <v>0</v>
      </c>
      <c r="G82" s="23" t="s">
        <v>1</v>
      </c>
      <c r="H82" s="23" t="s">
        <v>33</v>
      </c>
      <c r="I82" s="17">
        <f>'Приложение 3'!J132</f>
        <v>109390</v>
      </c>
      <c r="J82" s="17">
        <f>'Приложение 3'!K132</f>
        <v>192050</v>
      </c>
      <c r="K82" s="17">
        <f>'Приложение 3'!L132</f>
        <v>177050</v>
      </c>
    </row>
    <row r="83" spans="1:11" ht="37.5" outlineLevel="1">
      <c r="A83" s="21" t="s">
        <v>142</v>
      </c>
      <c r="B83" s="25">
        <v>99</v>
      </c>
      <c r="C83" s="25">
        <v>0</v>
      </c>
      <c r="D83" s="23" t="s">
        <v>7</v>
      </c>
      <c r="E83" s="23" t="s">
        <v>136</v>
      </c>
      <c r="F83" s="23" t="s">
        <v>0</v>
      </c>
      <c r="G83" s="23" t="s">
        <v>1</v>
      </c>
      <c r="H83" s="23" t="s">
        <v>12</v>
      </c>
      <c r="I83" s="17">
        <f>'Приложение 3'!J18</f>
        <v>1769000</v>
      </c>
      <c r="J83" s="17">
        <f>'Приложение 3'!K18</f>
        <v>1769000</v>
      </c>
      <c r="K83" s="17">
        <f>'Приложение 3'!L18</f>
        <v>1769000</v>
      </c>
    </row>
    <row r="84" spans="1:11" ht="18.75" outlineLevel="1">
      <c r="A84" s="26" t="s">
        <v>11</v>
      </c>
      <c r="B84" s="25">
        <v>99</v>
      </c>
      <c r="C84" s="25">
        <v>0</v>
      </c>
      <c r="D84" s="23" t="s">
        <v>7</v>
      </c>
      <c r="E84" s="23" t="s">
        <v>136</v>
      </c>
      <c r="F84" s="23" t="s">
        <v>9</v>
      </c>
      <c r="G84" s="23" t="s">
        <v>1</v>
      </c>
      <c r="H84" s="23" t="s">
        <v>12</v>
      </c>
      <c r="I84" s="17">
        <f>'Приложение 3'!J19</f>
        <v>30000</v>
      </c>
      <c r="J84" s="17">
        <f>'Приложение 3'!K19</f>
        <v>30000</v>
      </c>
      <c r="K84" s="17">
        <f>'Приложение 3'!L19</f>
        <v>30000</v>
      </c>
    </row>
    <row r="85" spans="1:11" ht="42" customHeight="1" outlineLevel="1">
      <c r="A85" s="15" t="s">
        <v>143</v>
      </c>
      <c r="B85" s="25">
        <v>99</v>
      </c>
      <c r="C85" s="25">
        <v>0</v>
      </c>
      <c r="D85" s="23" t="s">
        <v>7</v>
      </c>
      <c r="E85" s="23" t="s">
        <v>144</v>
      </c>
      <c r="F85" s="23" t="s">
        <v>5</v>
      </c>
      <c r="G85" s="23" t="s">
        <v>7</v>
      </c>
      <c r="H85" s="23" t="s">
        <v>7</v>
      </c>
      <c r="I85" s="17">
        <f>I86+I87</f>
        <v>63800</v>
      </c>
      <c r="J85" s="17">
        <f>J86+J87</f>
        <v>63800</v>
      </c>
      <c r="K85" s="17">
        <f>K86+K87</f>
        <v>63800</v>
      </c>
    </row>
    <row r="86" spans="1:11" ht="21.75" customHeight="1" outlineLevel="1">
      <c r="A86" s="15" t="s">
        <v>31</v>
      </c>
      <c r="B86" s="25">
        <v>99</v>
      </c>
      <c r="C86" s="25">
        <v>0</v>
      </c>
      <c r="D86" s="23" t="s">
        <v>7</v>
      </c>
      <c r="E86" s="23" t="s">
        <v>144</v>
      </c>
      <c r="F86" s="23" t="s">
        <v>30</v>
      </c>
      <c r="G86" s="23" t="s">
        <v>1</v>
      </c>
      <c r="H86" s="23" t="s">
        <v>36</v>
      </c>
      <c r="I86" s="17">
        <f>'Приложение 3'!J34</f>
        <v>50000</v>
      </c>
      <c r="J86" s="17">
        <f>'Приложение 3'!K34</f>
        <v>50000</v>
      </c>
      <c r="K86" s="17">
        <f>'Приложение 3'!L34</f>
        <v>50000</v>
      </c>
    </row>
    <row r="87" spans="1:11" ht="21.75" customHeight="1" outlineLevel="1">
      <c r="A87" s="15" t="s">
        <v>31</v>
      </c>
      <c r="B87" s="25">
        <v>99</v>
      </c>
      <c r="C87" s="25">
        <v>0</v>
      </c>
      <c r="D87" s="23" t="s">
        <v>7</v>
      </c>
      <c r="E87" s="23" t="s">
        <v>144</v>
      </c>
      <c r="F87" s="23" t="s">
        <v>30</v>
      </c>
      <c r="G87" s="23" t="s">
        <v>1</v>
      </c>
      <c r="H87" s="23" t="s">
        <v>33</v>
      </c>
      <c r="I87" s="17">
        <f>'Приложение 3'!J134</f>
        <v>13800</v>
      </c>
      <c r="J87" s="17">
        <f>'Приложение 3'!K134</f>
        <v>13800</v>
      </c>
      <c r="K87" s="17">
        <f>'Приложение 3'!L134</f>
        <v>13800</v>
      </c>
    </row>
    <row r="88" spans="1:11" ht="21" customHeight="1" outlineLevel="1">
      <c r="A88" s="21" t="s">
        <v>138</v>
      </c>
      <c r="B88" s="25">
        <v>99</v>
      </c>
      <c r="C88" s="25">
        <v>0</v>
      </c>
      <c r="D88" s="23" t="s">
        <v>7</v>
      </c>
      <c r="E88" s="23" t="s">
        <v>139</v>
      </c>
      <c r="F88" s="23" t="s">
        <v>5</v>
      </c>
      <c r="G88" s="23" t="s">
        <v>7</v>
      </c>
      <c r="H88" s="23" t="s">
        <v>7</v>
      </c>
      <c r="I88" s="17">
        <f>I89</f>
        <v>67000</v>
      </c>
      <c r="J88" s="17">
        <f>J89</f>
        <v>67000</v>
      </c>
      <c r="K88" s="17">
        <f>K89</f>
        <v>67000</v>
      </c>
    </row>
    <row r="89" spans="1:11" ht="18.75" outlineLevel="1">
      <c r="A89" s="26" t="s">
        <v>11</v>
      </c>
      <c r="B89" s="25">
        <v>99</v>
      </c>
      <c r="C89" s="25">
        <v>0</v>
      </c>
      <c r="D89" s="23" t="s">
        <v>7</v>
      </c>
      <c r="E89" s="23" t="s">
        <v>139</v>
      </c>
      <c r="F89" s="23" t="s">
        <v>9</v>
      </c>
      <c r="G89" s="23" t="s">
        <v>1</v>
      </c>
      <c r="H89" s="23" t="s">
        <v>12</v>
      </c>
      <c r="I89" s="17">
        <f>'Приложение 3'!J23</f>
        <v>67000</v>
      </c>
      <c r="J89" s="17">
        <f>'Приложение 3'!K23</f>
        <v>67000</v>
      </c>
      <c r="K89" s="17">
        <f>'Приложение 3'!L23</f>
        <v>67000</v>
      </c>
    </row>
  </sheetData>
  <autoFilter ref="A7:I89"/>
  <sortState ref="A5:H708">
    <sortCondition ref="B5:B708"/>
    <sortCondition ref="C5:C708"/>
    <sortCondition ref="D5:D708"/>
    <sortCondition ref="E5:E708"/>
    <sortCondition ref="F5:F708"/>
    <sortCondition ref="G5:G708"/>
    <sortCondition ref="H5:H708"/>
  </sortState>
  <mergeCells count="11">
    <mergeCell ref="J5:J7"/>
    <mergeCell ref="K5:K7"/>
    <mergeCell ref="A1:K1"/>
    <mergeCell ref="A3:K3"/>
    <mergeCell ref="F6:F7"/>
    <mergeCell ref="G6:G7"/>
    <mergeCell ref="H6:H7"/>
    <mergeCell ref="I5:I7"/>
    <mergeCell ref="A5:A7"/>
    <mergeCell ref="B6:E6"/>
    <mergeCell ref="B5:H5"/>
  </mergeCells>
  <pageMargins left="0.98425196850393704" right="0.31496062992125984" top="0.39370078740157483" bottom="0.27559055118110237" header="0" footer="0"/>
  <pageSetup paperSize="9" scale="45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5"/>
  <sheetViews>
    <sheetView tabSelected="1" view="pageBreakPreview" zoomScale="73" zoomScaleNormal="85" zoomScaleSheetLayoutView="73" workbookViewId="0">
      <selection activeCell="L133" sqref="L133"/>
    </sheetView>
  </sheetViews>
  <sheetFormatPr defaultRowHeight="18"/>
  <cols>
    <col min="1" max="1" width="69.5703125" style="9" customWidth="1"/>
    <col min="2" max="2" width="8.140625" style="8" customWidth="1"/>
    <col min="3" max="3" width="8.28515625" style="8" customWidth="1"/>
    <col min="4" max="4" width="7.7109375" style="8" customWidth="1"/>
    <col min="5" max="5" width="8.28515625" style="8" customWidth="1"/>
    <col min="6" max="6" width="8" style="8" customWidth="1"/>
    <col min="7" max="7" width="7.7109375" style="8" customWidth="1"/>
    <col min="8" max="8" width="10.5703125" style="8" customWidth="1"/>
    <col min="9" max="9" width="9.85546875" style="8" customWidth="1"/>
    <col min="10" max="12" width="19" style="8" customWidth="1"/>
    <col min="13" max="16384" width="9.140625" style="5"/>
  </cols>
  <sheetData>
    <row r="1" spans="1:20" ht="146.25" customHeight="1">
      <c r="B1" s="83"/>
      <c r="C1" s="83"/>
      <c r="D1" s="83"/>
      <c r="E1" s="83"/>
      <c r="F1" s="83"/>
      <c r="G1" s="83"/>
      <c r="H1" s="83"/>
      <c r="I1" s="83"/>
      <c r="J1" s="90" t="s">
        <v>168</v>
      </c>
      <c r="K1" s="90"/>
      <c r="L1" s="90"/>
      <c r="M1" s="83"/>
      <c r="N1" s="83"/>
      <c r="O1" s="83"/>
      <c r="P1" s="83"/>
      <c r="Q1" s="83"/>
      <c r="R1" s="83"/>
      <c r="S1" s="83"/>
      <c r="T1" s="83"/>
    </row>
    <row r="2" spans="1:20" ht="66" customHeight="1">
      <c r="A2" s="86" t="s">
        <v>166</v>
      </c>
      <c r="B2" s="86"/>
      <c r="C2" s="86"/>
      <c r="D2" s="86"/>
      <c r="E2" s="86"/>
      <c r="F2" s="86"/>
      <c r="G2" s="86"/>
      <c r="H2" s="86"/>
      <c r="I2" s="86"/>
      <c r="J2" s="86"/>
      <c r="K2" s="81"/>
      <c r="L2" s="81"/>
    </row>
    <row r="3" spans="1:20" ht="19.5" customHeight="1">
      <c r="J3" s="33"/>
      <c r="K3" s="33"/>
      <c r="L3" s="33" t="s">
        <v>76</v>
      </c>
    </row>
    <row r="4" spans="1:20" ht="28.5" customHeight="1">
      <c r="A4" s="88" t="s">
        <v>69</v>
      </c>
      <c r="B4" s="93" t="s">
        <v>73</v>
      </c>
      <c r="C4" s="94"/>
      <c r="D4" s="94"/>
      <c r="E4" s="94"/>
      <c r="F4" s="94"/>
      <c r="G4" s="94"/>
      <c r="H4" s="94"/>
      <c r="I4" s="94"/>
      <c r="J4" s="84" t="s">
        <v>160</v>
      </c>
      <c r="K4" s="84" t="s">
        <v>161</v>
      </c>
      <c r="L4" s="84" t="s">
        <v>162</v>
      </c>
    </row>
    <row r="5" spans="1:20" ht="28.5" customHeight="1">
      <c r="A5" s="88"/>
      <c r="B5" s="95" t="s">
        <v>68</v>
      </c>
      <c r="C5" s="92" t="s">
        <v>67</v>
      </c>
      <c r="D5" s="92" t="s">
        <v>66</v>
      </c>
      <c r="E5" s="89" t="s">
        <v>65</v>
      </c>
      <c r="F5" s="89"/>
      <c r="G5" s="89"/>
      <c r="H5" s="89"/>
      <c r="I5" s="92" t="s">
        <v>64</v>
      </c>
      <c r="J5" s="84"/>
      <c r="K5" s="84"/>
      <c r="L5" s="84"/>
    </row>
    <row r="6" spans="1:20" ht="147" customHeight="1">
      <c r="A6" s="88"/>
      <c r="B6" s="95"/>
      <c r="C6" s="92"/>
      <c r="D6" s="92"/>
      <c r="E6" s="11" t="s">
        <v>63</v>
      </c>
      <c r="F6" s="11" t="s">
        <v>62</v>
      </c>
      <c r="G6" s="11" t="s">
        <v>61</v>
      </c>
      <c r="H6" s="11" t="s">
        <v>60</v>
      </c>
      <c r="I6" s="92"/>
      <c r="J6" s="84"/>
      <c r="K6" s="84"/>
      <c r="L6" s="84"/>
    </row>
    <row r="7" spans="1:20" ht="18.75">
      <c r="A7" s="12" t="s">
        <v>59</v>
      </c>
      <c r="B7" s="40"/>
      <c r="C7" s="41"/>
      <c r="D7" s="41"/>
      <c r="E7" s="41"/>
      <c r="F7" s="41"/>
      <c r="G7" s="41"/>
      <c r="H7" s="41"/>
      <c r="I7" s="41"/>
      <c r="J7" s="42">
        <f>J8+J124</f>
        <v>42232606</v>
      </c>
      <c r="K7" s="42">
        <f>K8+K124</f>
        <v>40034540</v>
      </c>
      <c r="L7" s="42">
        <f>L8+L124</f>
        <v>40802832</v>
      </c>
    </row>
    <row r="8" spans="1:20" ht="18.75">
      <c r="A8" s="34" t="s">
        <v>109</v>
      </c>
      <c r="B8" s="40">
        <v>802</v>
      </c>
      <c r="C8" s="41"/>
      <c r="D8" s="41"/>
      <c r="E8" s="41"/>
      <c r="F8" s="41"/>
      <c r="G8" s="41"/>
      <c r="H8" s="41"/>
      <c r="I8" s="41"/>
      <c r="J8" s="42">
        <f>J9+J41+J48+J73+J110+J35+J98+J103+J119</f>
        <v>40540216</v>
      </c>
      <c r="K8" s="42">
        <f>K9+K41+K48+K73+K110+K35+K98+K103+K119</f>
        <v>38259490</v>
      </c>
      <c r="L8" s="42">
        <f>L9+L41+L48+L73+L110+L35+L98+L103+L119</f>
        <v>39042782</v>
      </c>
    </row>
    <row r="9" spans="1:20" s="32" customFormat="1" ht="18.75">
      <c r="A9" s="35" t="s">
        <v>39</v>
      </c>
      <c r="B9" s="40">
        <v>802</v>
      </c>
      <c r="C9" s="43" t="s">
        <v>1</v>
      </c>
      <c r="D9" s="43" t="s">
        <v>7</v>
      </c>
      <c r="E9" s="43" t="s">
        <v>7</v>
      </c>
      <c r="F9" s="43" t="s">
        <v>2</v>
      </c>
      <c r="G9" s="43" t="s">
        <v>7</v>
      </c>
      <c r="H9" s="43" t="s">
        <v>6</v>
      </c>
      <c r="I9" s="43" t="s">
        <v>5</v>
      </c>
      <c r="J9" s="44">
        <f>J10+J14+J24+J28</f>
        <v>12448592</v>
      </c>
      <c r="K9" s="44">
        <f>K10+K14+K24+K28</f>
        <v>12393592</v>
      </c>
      <c r="L9" s="44">
        <f>L10+L14+L24+L28</f>
        <v>12393592</v>
      </c>
    </row>
    <row r="10" spans="1:20" ht="42" customHeight="1">
      <c r="A10" s="15" t="s">
        <v>58</v>
      </c>
      <c r="B10" s="45">
        <v>802</v>
      </c>
      <c r="C10" s="46" t="s">
        <v>1</v>
      </c>
      <c r="D10" s="46" t="s">
        <v>17</v>
      </c>
      <c r="E10" s="46" t="s">
        <v>7</v>
      </c>
      <c r="F10" s="46" t="s">
        <v>2</v>
      </c>
      <c r="G10" s="46" t="s">
        <v>7</v>
      </c>
      <c r="H10" s="46" t="s">
        <v>6</v>
      </c>
      <c r="I10" s="46" t="s">
        <v>5</v>
      </c>
      <c r="J10" s="47">
        <f t="shared" ref="J10:L12" si="0">J11</f>
        <v>1323602</v>
      </c>
      <c r="K10" s="47">
        <f t="shared" si="0"/>
        <v>1323602</v>
      </c>
      <c r="L10" s="47">
        <f t="shared" si="0"/>
        <v>1323602</v>
      </c>
    </row>
    <row r="11" spans="1:20" ht="18.75">
      <c r="A11" s="15" t="s">
        <v>15</v>
      </c>
      <c r="B11" s="45">
        <v>802</v>
      </c>
      <c r="C11" s="46" t="s">
        <v>1</v>
      </c>
      <c r="D11" s="46" t="s">
        <v>17</v>
      </c>
      <c r="E11" s="46" t="s">
        <v>10</v>
      </c>
      <c r="F11" s="46" t="s">
        <v>2</v>
      </c>
      <c r="G11" s="46" t="s">
        <v>7</v>
      </c>
      <c r="H11" s="46" t="s">
        <v>6</v>
      </c>
      <c r="I11" s="46" t="s">
        <v>5</v>
      </c>
      <c r="J11" s="47">
        <f t="shared" si="0"/>
        <v>1323602</v>
      </c>
      <c r="K11" s="47">
        <f t="shared" si="0"/>
        <v>1323602</v>
      </c>
      <c r="L11" s="47">
        <f t="shared" si="0"/>
        <v>1323602</v>
      </c>
    </row>
    <row r="12" spans="1:20" ht="18.75">
      <c r="A12" s="26" t="s">
        <v>57</v>
      </c>
      <c r="B12" s="45">
        <v>802</v>
      </c>
      <c r="C12" s="46" t="s">
        <v>1</v>
      </c>
      <c r="D12" s="46" t="s">
        <v>17</v>
      </c>
      <c r="E12" s="46" t="s">
        <v>10</v>
      </c>
      <c r="F12" s="46" t="s">
        <v>2</v>
      </c>
      <c r="G12" s="46" t="s">
        <v>7</v>
      </c>
      <c r="H12" s="46" t="s">
        <v>135</v>
      </c>
      <c r="I12" s="46" t="s">
        <v>5</v>
      </c>
      <c r="J12" s="47">
        <f t="shared" si="0"/>
        <v>1323602</v>
      </c>
      <c r="K12" s="47">
        <f t="shared" si="0"/>
        <v>1323602</v>
      </c>
      <c r="L12" s="47">
        <f t="shared" si="0"/>
        <v>1323602</v>
      </c>
    </row>
    <row r="13" spans="1:20" ht="60.75" customHeight="1">
      <c r="A13" s="26" t="s">
        <v>14</v>
      </c>
      <c r="B13" s="45">
        <v>802</v>
      </c>
      <c r="C13" s="46" t="s">
        <v>1</v>
      </c>
      <c r="D13" s="46" t="s">
        <v>17</v>
      </c>
      <c r="E13" s="46" t="s">
        <v>10</v>
      </c>
      <c r="F13" s="46" t="s">
        <v>2</v>
      </c>
      <c r="G13" s="46" t="s">
        <v>7</v>
      </c>
      <c r="H13" s="46" t="s">
        <v>135</v>
      </c>
      <c r="I13" s="46" t="s">
        <v>13</v>
      </c>
      <c r="J13" s="75">
        <v>1323602</v>
      </c>
      <c r="K13" s="75">
        <v>1323602</v>
      </c>
      <c r="L13" s="75">
        <v>1323602</v>
      </c>
    </row>
    <row r="14" spans="1:20" ht="58.5" customHeight="1">
      <c r="A14" s="15" t="s">
        <v>56</v>
      </c>
      <c r="B14" s="45">
        <v>802</v>
      </c>
      <c r="C14" s="46" t="s">
        <v>1</v>
      </c>
      <c r="D14" s="46" t="s">
        <v>12</v>
      </c>
      <c r="E14" s="46" t="s">
        <v>7</v>
      </c>
      <c r="F14" s="46" t="s">
        <v>2</v>
      </c>
      <c r="G14" s="46" t="s">
        <v>7</v>
      </c>
      <c r="H14" s="46" t="s">
        <v>6</v>
      </c>
      <c r="I14" s="46" t="s">
        <v>5</v>
      </c>
      <c r="J14" s="75">
        <f>J15</f>
        <v>9969990</v>
      </c>
      <c r="K14" s="75">
        <f t="shared" ref="K14:L14" si="1">K15</f>
        <v>9969990</v>
      </c>
      <c r="L14" s="75">
        <f t="shared" si="1"/>
        <v>9969990</v>
      </c>
    </row>
    <row r="15" spans="1:20" ht="18.75">
      <c r="A15" s="15" t="s">
        <v>15</v>
      </c>
      <c r="B15" s="45">
        <v>802</v>
      </c>
      <c r="C15" s="46" t="s">
        <v>1</v>
      </c>
      <c r="D15" s="46" t="s">
        <v>12</v>
      </c>
      <c r="E15" s="46" t="s">
        <v>10</v>
      </c>
      <c r="F15" s="46" t="s">
        <v>2</v>
      </c>
      <c r="G15" s="46" t="s">
        <v>7</v>
      </c>
      <c r="H15" s="46" t="s">
        <v>6</v>
      </c>
      <c r="I15" s="46" t="s">
        <v>5</v>
      </c>
      <c r="J15" s="75">
        <f>J16+J20+J22</f>
        <v>9969990</v>
      </c>
      <c r="K15" s="75">
        <f t="shared" ref="K15:L15" si="2">K16+K20+K22</f>
        <v>9969990</v>
      </c>
      <c r="L15" s="75">
        <f t="shared" si="2"/>
        <v>9969990</v>
      </c>
    </row>
    <row r="16" spans="1:20" ht="37.5">
      <c r="A16" s="15" t="s">
        <v>71</v>
      </c>
      <c r="B16" s="45">
        <v>802</v>
      </c>
      <c r="C16" s="46" t="s">
        <v>1</v>
      </c>
      <c r="D16" s="46" t="s">
        <v>12</v>
      </c>
      <c r="E16" s="46" t="s">
        <v>10</v>
      </c>
      <c r="F16" s="46" t="s">
        <v>2</v>
      </c>
      <c r="G16" s="46" t="s">
        <v>7</v>
      </c>
      <c r="H16" s="46" t="s">
        <v>136</v>
      </c>
      <c r="I16" s="46" t="s">
        <v>5</v>
      </c>
      <c r="J16" s="75">
        <f>J17+J18+J19</f>
        <v>9792990</v>
      </c>
      <c r="K16" s="75">
        <f t="shared" ref="K16:L16" si="3">K17+K18+K19</f>
        <v>9792990</v>
      </c>
      <c r="L16" s="75">
        <f t="shared" si="3"/>
        <v>9792990</v>
      </c>
    </row>
    <row r="17" spans="1:12" ht="59.25" customHeight="1">
      <c r="A17" s="26" t="s">
        <v>14</v>
      </c>
      <c r="B17" s="45">
        <v>802</v>
      </c>
      <c r="C17" s="46" t="s">
        <v>1</v>
      </c>
      <c r="D17" s="46" t="s">
        <v>12</v>
      </c>
      <c r="E17" s="46" t="s">
        <v>10</v>
      </c>
      <c r="F17" s="46" t="s">
        <v>2</v>
      </c>
      <c r="G17" s="46" t="s">
        <v>7</v>
      </c>
      <c r="H17" s="46" t="s">
        <v>136</v>
      </c>
      <c r="I17" s="46" t="s">
        <v>13</v>
      </c>
      <c r="J17" s="75">
        <v>7993990</v>
      </c>
      <c r="K17" s="75">
        <v>7993990</v>
      </c>
      <c r="L17" s="75">
        <v>7993990</v>
      </c>
    </row>
    <row r="18" spans="1:12" ht="21" customHeight="1">
      <c r="A18" s="21" t="s">
        <v>137</v>
      </c>
      <c r="B18" s="45">
        <v>802</v>
      </c>
      <c r="C18" s="46" t="s">
        <v>1</v>
      </c>
      <c r="D18" s="46" t="s">
        <v>12</v>
      </c>
      <c r="E18" s="46" t="s">
        <v>10</v>
      </c>
      <c r="F18" s="46" t="s">
        <v>2</v>
      </c>
      <c r="G18" s="46" t="s">
        <v>7</v>
      </c>
      <c r="H18" s="46" t="s">
        <v>136</v>
      </c>
      <c r="I18" s="46" t="s">
        <v>0</v>
      </c>
      <c r="J18" s="75">
        <v>1769000</v>
      </c>
      <c r="K18" s="75">
        <v>1769000</v>
      </c>
      <c r="L18" s="75">
        <v>1769000</v>
      </c>
    </row>
    <row r="19" spans="1:12" ht="18.75">
      <c r="A19" s="26" t="s">
        <v>11</v>
      </c>
      <c r="B19" s="45">
        <v>802</v>
      </c>
      <c r="C19" s="46" t="s">
        <v>1</v>
      </c>
      <c r="D19" s="46" t="s">
        <v>12</v>
      </c>
      <c r="E19" s="46" t="s">
        <v>10</v>
      </c>
      <c r="F19" s="46" t="s">
        <v>2</v>
      </c>
      <c r="G19" s="46" t="s">
        <v>7</v>
      </c>
      <c r="H19" s="46" t="s">
        <v>136</v>
      </c>
      <c r="I19" s="46" t="s">
        <v>9</v>
      </c>
      <c r="J19" s="75">
        <v>30000</v>
      </c>
      <c r="K19" s="75">
        <v>30000</v>
      </c>
      <c r="L19" s="75">
        <v>30000</v>
      </c>
    </row>
    <row r="20" spans="1:12" ht="57.75" customHeight="1">
      <c r="A20" s="22" t="s">
        <v>111</v>
      </c>
      <c r="B20" s="45">
        <v>802</v>
      </c>
      <c r="C20" s="46" t="s">
        <v>1</v>
      </c>
      <c r="D20" s="46" t="s">
        <v>12</v>
      </c>
      <c r="E20" s="46" t="s">
        <v>10</v>
      </c>
      <c r="F20" s="46" t="s">
        <v>2</v>
      </c>
      <c r="G20" s="46" t="s">
        <v>7</v>
      </c>
      <c r="H20" s="46" t="s">
        <v>110</v>
      </c>
      <c r="I20" s="46" t="s">
        <v>5</v>
      </c>
      <c r="J20" s="75">
        <f>J21</f>
        <v>110000</v>
      </c>
      <c r="K20" s="75">
        <f t="shared" ref="K20:L20" si="4">K21</f>
        <v>110000</v>
      </c>
      <c r="L20" s="75">
        <f t="shared" si="4"/>
        <v>110000</v>
      </c>
    </row>
    <row r="21" spans="1:12" ht="18.75">
      <c r="A21" s="22" t="s">
        <v>45</v>
      </c>
      <c r="B21" s="45">
        <v>802</v>
      </c>
      <c r="C21" s="46" t="s">
        <v>1</v>
      </c>
      <c r="D21" s="46" t="s">
        <v>12</v>
      </c>
      <c r="E21" s="46" t="s">
        <v>10</v>
      </c>
      <c r="F21" s="46" t="s">
        <v>2</v>
      </c>
      <c r="G21" s="46" t="s">
        <v>7</v>
      </c>
      <c r="H21" s="46" t="s">
        <v>110</v>
      </c>
      <c r="I21" s="46" t="s">
        <v>44</v>
      </c>
      <c r="J21" s="75">
        <v>110000</v>
      </c>
      <c r="K21" s="75">
        <v>110000</v>
      </c>
      <c r="L21" s="75">
        <v>110000</v>
      </c>
    </row>
    <row r="22" spans="1:12" ht="18.75">
      <c r="A22" s="26" t="s">
        <v>138</v>
      </c>
      <c r="B22" s="45">
        <v>802</v>
      </c>
      <c r="C22" s="46" t="s">
        <v>1</v>
      </c>
      <c r="D22" s="46" t="s">
        <v>12</v>
      </c>
      <c r="E22" s="46" t="s">
        <v>10</v>
      </c>
      <c r="F22" s="46" t="s">
        <v>2</v>
      </c>
      <c r="G22" s="46" t="s">
        <v>7</v>
      </c>
      <c r="H22" s="46" t="s">
        <v>139</v>
      </c>
      <c r="I22" s="46" t="s">
        <v>5</v>
      </c>
      <c r="J22" s="75">
        <f>J23</f>
        <v>67000</v>
      </c>
      <c r="K22" s="75">
        <f t="shared" ref="K22:L22" si="5">K23</f>
        <v>67000</v>
      </c>
      <c r="L22" s="75">
        <f t="shared" si="5"/>
        <v>67000</v>
      </c>
    </row>
    <row r="23" spans="1:12" ht="18.75">
      <c r="A23" s="26" t="s">
        <v>11</v>
      </c>
      <c r="B23" s="45">
        <v>802</v>
      </c>
      <c r="C23" s="46" t="s">
        <v>1</v>
      </c>
      <c r="D23" s="46" t="s">
        <v>12</v>
      </c>
      <c r="E23" s="46" t="s">
        <v>10</v>
      </c>
      <c r="F23" s="46" t="s">
        <v>2</v>
      </c>
      <c r="G23" s="46" t="s">
        <v>7</v>
      </c>
      <c r="H23" s="46" t="s">
        <v>139</v>
      </c>
      <c r="I23" s="46" t="s">
        <v>9</v>
      </c>
      <c r="J23" s="75">
        <v>67000</v>
      </c>
      <c r="K23" s="75">
        <v>67000</v>
      </c>
      <c r="L23" s="75">
        <v>67000</v>
      </c>
    </row>
    <row r="24" spans="1:12" ht="18.75">
      <c r="A24" s="15" t="s">
        <v>55</v>
      </c>
      <c r="B24" s="45">
        <v>802</v>
      </c>
      <c r="C24" s="46" t="s">
        <v>1</v>
      </c>
      <c r="D24" s="46" t="s">
        <v>4</v>
      </c>
      <c r="E24" s="46" t="s">
        <v>7</v>
      </c>
      <c r="F24" s="46" t="s">
        <v>2</v>
      </c>
      <c r="G24" s="46" t="s">
        <v>7</v>
      </c>
      <c r="H24" s="46" t="s">
        <v>6</v>
      </c>
      <c r="I24" s="46" t="s">
        <v>5</v>
      </c>
      <c r="J24" s="75">
        <f t="shared" ref="J24:L26" si="6">J25</f>
        <v>450000</v>
      </c>
      <c r="K24" s="75">
        <f t="shared" si="6"/>
        <v>450000</v>
      </c>
      <c r="L24" s="75">
        <f t="shared" si="6"/>
        <v>450000</v>
      </c>
    </row>
    <row r="25" spans="1:12" ht="18.75">
      <c r="A25" s="15" t="s">
        <v>15</v>
      </c>
      <c r="B25" s="45">
        <v>802</v>
      </c>
      <c r="C25" s="46" t="s">
        <v>1</v>
      </c>
      <c r="D25" s="46" t="s">
        <v>4</v>
      </c>
      <c r="E25" s="46" t="s">
        <v>10</v>
      </c>
      <c r="F25" s="46" t="s">
        <v>2</v>
      </c>
      <c r="G25" s="46" t="s">
        <v>7</v>
      </c>
      <c r="H25" s="46" t="s">
        <v>6</v>
      </c>
      <c r="I25" s="46" t="s">
        <v>5</v>
      </c>
      <c r="J25" s="75">
        <f t="shared" si="6"/>
        <v>450000</v>
      </c>
      <c r="K25" s="75">
        <f t="shared" si="6"/>
        <v>450000</v>
      </c>
      <c r="L25" s="75">
        <f t="shared" si="6"/>
        <v>450000</v>
      </c>
    </row>
    <row r="26" spans="1:12" ht="18.75">
      <c r="A26" s="26" t="s">
        <v>54</v>
      </c>
      <c r="B26" s="45">
        <v>802</v>
      </c>
      <c r="C26" s="46" t="s">
        <v>1</v>
      </c>
      <c r="D26" s="46" t="s">
        <v>4</v>
      </c>
      <c r="E26" s="46" t="s">
        <v>10</v>
      </c>
      <c r="F26" s="46" t="s">
        <v>2</v>
      </c>
      <c r="G26" s="46" t="s">
        <v>7</v>
      </c>
      <c r="H26" s="46" t="s">
        <v>140</v>
      </c>
      <c r="I26" s="46" t="s">
        <v>5</v>
      </c>
      <c r="J26" s="75">
        <f t="shared" si="6"/>
        <v>450000</v>
      </c>
      <c r="K26" s="75">
        <f t="shared" si="6"/>
        <v>450000</v>
      </c>
      <c r="L26" s="75">
        <f t="shared" si="6"/>
        <v>450000</v>
      </c>
    </row>
    <row r="27" spans="1:12" ht="18.75">
      <c r="A27" s="26" t="s">
        <v>11</v>
      </c>
      <c r="B27" s="45">
        <v>802</v>
      </c>
      <c r="C27" s="46" t="s">
        <v>1</v>
      </c>
      <c r="D27" s="46" t="s">
        <v>4</v>
      </c>
      <c r="E27" s="46" t="s">
        <v>10</v>
      </c>
      <c r="F27" s="46" t="s">
        <v>2</v>
      </c>
      <c r="G27" s="46" t="s">
        <v>7</v>
      </c>
      <c r="H27" s="46" t="s">
        <v>140</v>
      </c>
      <c r="I27" s="46" t="s">
        <v>9</v>
      </c>
      <c r="J27" s="75">
        <v>450000</v>
      </c>
      <c r="K27" s="75">
        <v>450000</v>
      </c>
      <c r="L27" s="75">
        <v>450000</v>
      </c>
    </row>
    <row r="28" spans="1:12" ht="18.75">
      <c r="A28" s="15" t="s">
        <v>38</v>
      </c>
      <c r="B28" s="45">
        <v>802</v>
      </c>
      <c r="C28" s="46" t="s">
        <v>1</v>
      </c>
      <c r="D28" s="46" t="s">
        <v>36</v>
      </c>
      <c r="E28" s="46" t="s">
        <v>7</v>
      </c>
      <c r="F28" s="46" t="s">
        <v>2</v>
      </c>
      <c r="G28" s="46" t="s">
        <v>7</v>
      </c>
      <c r="H28" s="46" t="s">
        <v>6</v>
      </c>
      <c r="I28" s="46" t="s">
        <v>5</v>
      </c>
      <c r="J28" s="75">
        <f>J29+J32</f>
        <v>705000</v>
      </c>
      <c r="K28" s="75">
        <f>K29+K32</f>
        <v>650000</v>
      </c>
      <c r="L28" s="75">
        <f>L29+L32</f>
        <v>650000</v>
      </c>
    </row>
    <row r="29" spans="1:12" ht="56.25">
      <c r="A29" s="15" t="s">
        <v>124</v>
      </c>
      <c r="B29" s="45">
        <v>802</v>
      </c>
      <c r="C29" s="46" t="s">
        <v>1</v>
      </c>
      <c r="D29" s="46" t="s">
        <v>36</v>
      </c>
      <c r="E29" s="46" t="s">
        <v>77</v>
      </c>
      <c r="F29" s="46" t="s">
        <v>2</v>
      </c>
      <c r="G29" s="46" t="s">
        <v>7</v>
      </c>
      <c r="H29" s="46" t="s">
        <v>6</v>
      </c>
      <c r="I29" s="46" t="s">
        <v>5</v>
      </c>
      <c r="J29" s="47">
        <f t="shared" ref="J29:L30" si="7">J30</f>
        <v>655000</v>
      </c>
      <c r="K29" s="47">
        <f t="shared" si="7"/>
        <v>600000</v>
      </c>
      <c r="L29" s="47">
        <f t="shared" si="7"/>
        <v>600000</v>
      </c>
    </row>
    <row r="30" spans="1:12" ht="57.75" customHeight="1">
      <c r="A30" s="20" t="s">
        <v>141</v>
      </c>
      <c r="B30" s="45">
        <v>802</v>
      </c>
      <c r="C30" s="46" t="s">
        <v>1</v>
      </c>
      <c r="D30" s="46" t="s">
        <v>36</v>
      </c>
      <c r="E30" s="46" t="s">
        <v>77</v>
      </c>
      <c r="F30" s="46" t="s">
        <v>2</v>
      </c>
      <c r="G30" s="46" t="s">
        <v>7</v>
      </c>
      <c r="H30" s="46" t="s">
        <v>37</v>
      </c>
      <c r="I30" s="46" t="s">
        <v>5</v>
      </c>
      <c r="J30" s="47">
        <f t="shared" si="7"/>
        <v>655000</v>
      </c>
      <c r="K30" s="47">
        <f t="shared" si="7"/>
        <v>600000</v>
      </c>
      <c r="L30" s="47">
        <f t="shared" si="7"/>
        <v>600000</v>
      </c>
    </row>
    <row r="31" spans="1:12" ht="24.75" customHeight="1">
      <c r="A31" s="21" t="s">
        <v>142</v>
      </c>
      <c r="B31" s="45">
        <v>802</v>
      </c>
      <c r="C31" s="46" t="s">
        <v>1</v>
      </c>
      <c r="D31" s="46" t="s">
        <v>36</v>
      </c>
      <c r="E31" s="46" t="s">
        <v>77</v>
      </c>
      <c r="F31" s="46" t="s">
        <v>2</v>
      </c>
      <c r="G31" s="46" t="s">
        <v>7</v>
      </c>
      <c r="H31" s="46" t="s">
        <v>37</v>
      </c>
      <c r="I31" s="46" t="s">
        <v>0</v>
      </c>
      <c r="J31" s="47">
        <v>655000</v>
      </c>
      <c r="K31" s="47">
        <v>600000</v>
      </c>
      <c r="L31" s="47">
        <v>600000</v>
      </c>
    </row>
    <row r="32" spans="1:12" ht="24.75" customHeight="1">
      <c r="A32" s="15" t="s">
        <v>15</v>
      </c>
      <c r="B32" s="45">
        <v>802</v>
      </c>
      <c r="C32" s="46" t="s">
        <v>1</v>
      </c>
      <c r="D32" s="46" t="s">
        <v>36</v>
      </c>
      <c r="E32" s="46" t="s">
        <v>10</v>
      </c>
      <c r="F32" s="46" t="s">
        <v>2</v>
      </c>
      <c r="G32" s="46" t="s">
        <v>7</v>
      </c>
      <c r="H32" s="46" t="s">
        <v>6</v>
      </c>
      <c r="I32" s="46" t="s">
        <v>5</v>
      </c>
      <c r="J32" s="47">
        <f t="shared" ref="J32:L33" si="8">J33</f>
        <v>50000</v>
      </c>
      <c r="K32" s="47">
        <f t="shared" si="8"/>
        <v>50000</v>
      </c>
      <c r="L32" s="47">
        <f t="shared" si="8"/>
        <v>50000</v>
      </c>
    </row>
    <row r="33" spans="1:12" ht="24.75" customHeight="1">
      <c r="A33" s="15" t="s">
        <v>143</v>
      </c>
      <c r="B33" s="45">
        <v>802</v>
      </c>
      <c r="C33" s="46" t="s">
        <v>1</v>
      </c>
      <c r="D33" s="46" t="s">
        <v>36</v>
      </c>
      <c r="E33" s="46" t="s">
        <v>10</v>
      </c>
      <c r="F33" s="46" t="s">
        <v>2</v>
      </c>
      <c r="G33" s="46" t="s">
        <v>7</v>
      </c>
      <c r="H33" s="46" t="s">
        <v>144</v>
      </c>
      <c r="I33" s="46" t="s">
        <v>5</v>
      </c>
      <c r="J33" s="47">
        <f t="shared" si="8"/>
        <v>50000</v>
      </c>
      <c r="K33" s="47">
        <f t="shared" si="8"/>
        <v>50000</v>
      </c>
      <c r="L33" s="47">
        <f t="shared" si="8"/>
        <v>50000</v>
      </c>
    </row>
    <row r="34" spans="1:12" ht="24.75" customHeight="1">
      <c r="A34" s="15" t="s">
        <v>31</v>
      </c>
      <c r="B34" s="45">
        <v>802</v>
      </c>
      <c r="C34" s="46" t="s">
        <v>1</v>
      </c>
      <c r="D34" s="46" t="s">
        <v>36</v>
      </c>
      <c r="E34" s="46" t="s">
        <v>10</v>
      </c>
      <c r="F34" s="46" t="s">
        <v>2</v>
      </c>
      <c r="G34" s="46" t="s">
        <v>7</v>
      </c>
      <c r="H34" s="46" t="s">
        <v>144</v>
      </c>
      <c r="I34" s="46" t="s">
        <v>30</v>
      </c>
      <c r="J34" s="47">
        <v>50000</v>
      </c>
      <c r="K34" s="47">
        <v>50000</v>
      </c>
      <c r="L34" s="47">
        <v>50000</v>
      </c>
    </row>
    <row r="35" spans="1:12" ht="24" customHeight="1">
      <c r="A35" s="37" t="s">
        <v>50</v>
      </c>
      <c r="B35" s="45">
        <v>802</v>
      </c>
      <c r="C35" s="46" t="s">
        <v>17</v>
      </c>
      <c r="D35" s="46" t="s">
        <v>7</v>
      </c>
      <c r="E35" s="46" t="s">
        <v>7</v>
      </c>
      <c r="F35" s="46" t="s">
        <v>2</v>
      </c>
      <c r="G35" s="46" t="s">
        <v>7</v>
      </c>
      <c r="H35" s="46" t="s">
        <v>6</v>
      </c>
      <c r="I35" s="46" t="s">
        <v>5</v>
      </c>
      <c r="J35" s="47">
        <f t="shared" ref="J35:L37" si="9">J36</f>
        <v>921706</v>
      </c>
      <c r="K35" s="47">
        <f t="shared" si="9"/>
        <v>954240</v>
      </c>
      <c r="L35" s="47">
        <f t="shared" si="9"/>
        <v>986432</v>
      </c>
    </row>
    <row r="36" spans="1:12" ht="23.25" customHeight="1">
      <c r="A36" s="22" t="s">
        <v>49</v>
      </c>
      <c r="B36" s="45">
        <v>802</v>
      </c>
      <c r="C36" s="49" t="s">
        <v>17</v>
      </c>
      <c r="D36" s="49" t="s">
        <v>33</v>
      </c>
      <c r="E36" s="49" t="s">
        <v>7</v>
      </c>
      <c r="F36" s="49" t="s">
        <v>2</v>
      </c>
      <c r="G36" s="49" t="s">
        <v>7</v>
      </c>
      <c r="H36" s="49" t="s">
        <v>6</v>
      </c>
      <c r="I36" s="49" t="s">
        <v>5</v>
      </c>
      <c r="J36" s="47">
        <f t="shared" si="9"/>
        <v>921706</v>
      </c>
      <c r="K36" s="47">
        <f t="shared" si="9"/>
        <v>954240</v>
      </c>
      <c r="L36" s="47">
        <f t="shared" si="9"/>
        <v>986432</v>
      </c>
    </row>
    <row r="37" spans="1:12" ht="58.5" customHeight="1">
      <c r="A37" s="77" t="s">
        <v>159</v>
      </c>
      <c r="B37" s="45">
        <v>802</v>
      </c>
      <c r="C37" s="49" t="s">
        <v>17</v>
      </c>
      <c r="D37" s="49" t="s">
        <v>33</v>
      </c>
      <c r="E37" s="49" t="s">
        <v>158</v>
      </c>
      <c r="F37" s="49" t="s">
        <v>2</v>
      </c>
      <c r="G37" s="49" t="s">
        <v>7</v>
      </c>
      <c r="H37" s="49" t="s">
        <v>6</v>
      </c>
      <c r="I37" s="49" t="s">
        <v>5</v>
      </c>
      <c r="J37" s="47">
        <f t="shared" si="9"/>
        <v>921706</v>
      </c>
      <c r="K37" s="47">
        <f t="shared" si="9"/>
        <v>954240</v>
      </c>
      <c r="L37" s="47">
        <f t="shared" si="9"/>
        <v>986432</v>
      </c>
    </row>
    <row r="38" spans="1:12" ht="41.25" customHeight="1">
      <c r="A38" s="22" t="s">
        <v>48</v>
      </c>
      <c r="B38" s="45">
        <v>802</v>
      </c>
      <c r="C38" s="49" t="s">
        <v>17</v>
      </c>
      <c r="D38" s="49" t="s">
        <v>33</v>
      </c>
      <c r="E38" s="49" t="s">
        <v>158</v>
      </c>
      <c r="F38" s="49" t="s">
        <v>2</v>
      </c>
      <c r="G38" s="49" t="s">
        <v>7</v>
      </c>
      <c r="H38" s="49" t="s">
        <v>47</v>
      </c>
      <c r="I38" s="49" t="s">
        <v>5</v>
      </c>
      <c r="J38" s="47">
        <f>J39+J40</f>
        <v>921706</v>
      </c>
      <c r="K38" s="47">
        <f>K39+K40</f>
        <v>954240</v>
      </c>
      <c r="L38" s="47">
        <f>L39+L40</f>
        <v>986432</v>
      </c>
    </row>
    <row r="39" spans="1:12" ht="63" customHeight="1">
      <c r="A39" s="22" t="s">
        <v>14</v>
      </c>
      <c r="B39" s="45">
        <v>802</v>
      </c>
      <c r="C39" s="49" t="s">
        <v>17</v>
      </c>
      <c r="D39" s="49" t="s">
        <v>33</v>
      </c>
      <c r="E39" s="49" t="s">
        <v>158</v>
      </c>
      <c r="F39" s="49" t="s">
        <v>2</v>
      </c>
      <c r="G39" s="49" t="s">
        <v>7</v>
      </c>
      <c r="H39" s="49" t="s">
        <v>47</v>
      </c>
      <c r="I39" s="49" t="s">
        <v>13</v>
      </c>
      <c r="J39" s="47">
        <v>871788</v>
      </c>
      <c r="K39" s="47">
        <v>871788</v>
      </c>
      <c r="L39" s="47">
        <v>871788</v>
      </c>
    </row>
    <row r="40" spans="1:12" ht="39" customHeight="1">
      <c r="A40" s="22" t="s">
        <v>142</v>
      </c>
      <c r="B40" s="45">
        <v>802</v>
      </c>
      <c r="C40" s="49" t="s">
        <v>17</v>
      </c>
      <c r="D40" s="49" t="s">
        <v>33</v>
      </c>
      <c r="E40" s="49" t="s">
        <v>158</v>
      </c>
      <c r="F40" s="49" t="s">
        <v>2</v>
      </c>
      <c r="G40" s="49" t="s">
        <v>7</v>
      </c>
      <c r="H40" s="49" t="s">
        <v>47</v>
      </c>
      <c r="I40" s="49" t="s">
        <v>0</v>
      </c>
      <c r="J40" s="47">
        <v>49918</v>
      </c>
      <c r="K40" s="47">
        <v>82452</v>
      </c>
      <c r="L40" s="47">
        <v>114644</v>
      </c>
    </row>
    <row r="41" spans="1:12" s="32" customFormat="1" ht="37.5">
      <c r="A41" s="34" t="s">
        <v>53</v>
      </c>
      <c r="B41" s="40">
        <v>802</v>
      </c>
      <c r="C41" s="43" t="s">
        <v>33</v>
      </c>
      <c r="D41" s="43" t="s">
        <v>7</v>
      </c>
      <c r="E41" s="43" t="s">
        <v>7</v>
      </c>
      <c r="F41" s="43" t="s">
        <v>2</v>
      </c>
      <c r="G41" s="43" t="s">
        <v>7</v>
      </c>
      <c r="H41" s="43" t="s">
        <v>6</v>
      </c>
      <c r="I41" s="43" t="s">
        <v>5</v>
      </c>
      <c r="J41" s="44">
        <f t="shared" ref="J41:L42" si="10">+J42</f>
        <v>1148000</v>
      </c>
      <c r="K41" s="44">
        <f t="shared" si="10"/>
        <v>1148000</v>
      </c>
      <c r="L41" s="44">
        <f t="shared" si="10"/>
        <v>1148000</v>
      </c>
    </row>
    <row r="42" spans="1:12" ht="60" customHeight="1">
      <c r="A42" s="15" t="s">
        <v>52</v>
      </c>
      <c r="B42" s="45">
        <v>802</v>
      </c>
      <c r="C42" s="46" t="s">
        <v>33</v>
      </c>
      <c r="D42" s="46" t="s">
        <v>20</v>
      </c>
      <c r="E42" s="46" t="s">
        <v>7</v>
      </c>
      <c r="F42" s="46" t="s">
        <v>2</v>
      </c>
      <c r="G42" s="46" t="s">
        <v>7</v>
      </c>
      <c r="H42" s="46" t="s">
        <v>6</v>
      </c>
      <c r="I42" s="46" t="s">
        <v>5</v>
      </c>
      <c r="J42" s="47">
        <f t="shared" si="10"/>
        <v>1148000</v>
      </c>
      <c r="K42" s="47">
        <f t="shared" si="10"/>
        <v>1148000</v>
      </c>
      <c r="L42" s="47">
        <f t="shared" si="10"/>
        <v>1148000</v>
      </c>
    </row>
    <row r="43" spans="1:12" ht="27" customHeight="1">
      <c r="A43" s="15" t="s">
        <v>15</v>
      </c>
      <c r="B43" s="45">
        <v>802</v>
      </c>
      <c r="C43" s="46" t="s">
        <v>33</v>
      </c>
      <c r="D43" s="46" t="s">
        <v>20</v>
      </c>
      <c r="E43" s="46" t="s">
        <v>10</v>
      </c>
      <c r="F43" s="46" t="s">
        <v>2</v>
      </c>
      <c r="G43" s="46" t="s">
        <v>7</v>
      </c>
      <c r="H43" s="46" t="s">
        <v>6</v>
      </c>
      <c r="I43" s="46" t="s">
        <v>5</v>
      </c>
      <c r="J43" s="47">
        <f>J44+J46</f>
        <v>1148000</v>
      </c>
      <c r="K43" s="47">
        <f>K44+K46</f>
        <v>1148000</v>
      </c>
      <c r="L43" s="47">
        <f>L44+L46</f>
        <v>1148000</v>
      </c>
    </row>
    <row r="44" spans="1:12" ht="56.25">
      <c r="A44" s="48" t="s">
        <v>79</v>
      </c>
      <c r="B44" s="45">
        <v>802</v>
      </c>
      <c r="C44" s="46" t="s">
        <v>33</v>
      </c>
      <c r="D44" s="46" t="s">
        <v>20</v>
      </c>
      <c r="E44" s="46" t="s">
        <v>10</v>
      </c>
      <c r="F44" s="46" t="s">
        <v>2</v>
      </c>
      <c r="G44" s="46" t="s">
        <v>7</v>
      </c>
      <c r="H44" s="46" t="s">
        <v>78</v>
      </c>
      <c r="I44" s="46" t="s">
        <v>5</v>
      </c>
      <c r="J44" s="47">
        <f>J45</f>
        <v>760000</v>
      </c>
      <c r="K44" s="47">
        <f>K45</f>
        <v>760000</v>
      </c>
      <c r="L44" s="47">
        <f>L45</f>
        <v>760000</v>
      </c>
    </row>
    <row r="45" spans="1:12" ht="24.75" customHeight="1">
      <c r="A45" s="26" t="s">
        <v>142</v>
      </c>
      <c r="B45" s="45">
        <v>802</v>
      </c>
      <c r="C45" s="46" t="s">
        <v>33</v>
      </c>
      <c r="D45" s="46" t="s">
        <v>20</v>
      </c>
      <c r="E45" s="46" t="s">
        <v>10</v>
      </c>
      <c r="F45" s="46" t="s">
        <v>2</v>
      </c>
      <c r="G45" s="46" t="s">
        <v>7</v>
      </c>
      <c r="H45" s="46" t="s">
        <v>78</v>
      </c>
      <c r="I45" s="46" t="s">
        <v>0</v>
      </c>
      <c r="J45" s="47">
        <v>760000</v>
      </c>
      <c r="K45" s="47">
        <v>760000</v>
      </c>
      <c r="L45" s="47">
        <v>760000</v>
      </c>
    </row>
    <row r="46" spans="1:12" ht="113.25" customHeight="1">
      <c r="A46" s="27" t="s">
        <v>113</v>
      </c>
      <c r="B46" s="45">
        <v>802</v>
      </c>
      <c r="C46" s="46" t="s">
        <v>33</v>
      </c>
      <c r="D46" s="46" t="s">
        <v>20</v>
      </c>
      <c r="E46" s="46" t="s">
        <v>10</v>
      </c>
      <c r="F46" s="46" t="s">
        <v>2</v>
      </c>
      <c r="G46" s="46" t="s">
        <v>7</v>
      </c>
      <c r="H46" s="46" t="s">
        <v>112</v>
      </c>
      <c r="I46" s="46" t="s">
        <v>5</v>
      </c>
      <c r="J46" s="47">
        <f>J47</f>
        <v>388000</v>
      </c>
      <c r="K46" s="47">
        <f>K47</f>
        <v>388000</v>
      </c>
      <c r="L46" s="47">
        <f>L47</f>
        <v>388000</v>
      </c>
    </row>
    <row r="47" spans="1:12" ht="21" customHeight="1">
      <c r="A47" s="26" t="s">
        <v>114</v>
      </c>
      <c r="B47" s="45">
        <v>802</v>
      </c>
      <c r="C47" s="46" t="s">
        <v>33</v>
      </c>
      <c r="D47" s="46" t="s">
        <v>20</v>
      </c>
      <c r="E47" s="46" t="s">
        <v>10</v>
      </c>
      <c r="F47" s="46" t="s">
        <v>2</v>
      </c>
      <c r="G47" s="46" t="s">
        <v>7</v>
      </c>
      <c r="H47" s="46" t="s">
        <v>112</v>
      </c>
      <c r="I47" s="46" t="s">
        <v>44</v>
      </c>
      <c r="J47" s="47">
        <v>388000</v>
      </c>
      <c r="K47" s="47">
        <v>388000</v>
      </c>
      <c r="L47" s="47">
        <v>388000</v>
      </c>
    </row>
    <row r="48" spans="1:12" s="32" customFormat="1" ht="18.75">
      <c r="A48" s="34" t="s">
        <v>26</v>
      </c>
      <c r="B48" s="40">
        <v>802</v>
      </c>
      <c r="C48" s="43" t="s">
        <v>12</v>
      </c>
      <c r="D48" s="43" t="s">
        <v>7</v>
      </c>
      <c r="E48" s="43" t="s">
        <v>7</v>
      </c>
      <c r="F48" s="43" t="s">
        <v>2</v>
      </c>
      <c r="G48" s="43" t="s">
        <v>7</v>
      </c>
      <c r="H48" s="43" t="s">
        <v>6</v>
      </c>
      <c r="I48" s="43" t="s">
        <v>5</v>
      </c>
      <c r="J48" s="44">
        <f>+J53+J67+J49+J59</f>
        <v>10815600</v>
      </c>
      <c r="K48" s="44">
        <f>+K53+K67+K49+K59</f>
        <v>9051500</v>
      </c>
      <c r="L48" s="44">
        <f>+L53+L67+L49+L59</f>
        <v>9802600</v>
      </c>
    </row>
    <row r="49" spans="1:12" ht="18.75">
      <c r="A49" s="36" t="s">
        <v>80</v>
      </c>
      <c r="B49" s="45">
        <v>802</v>
      </c>
      <c r="C49" s="46" t="s">
        <v>12</v>
      </c>
      <c r="D49" s="46" t="s">
        <v>28</v>
      </c>
      <c r="E49" s="46" t="s">
        <v>7</v>
      </c>
      <c r="F49" s="46" t="s">
        <v>2</v>
      </c>
      <c r="G49" s="46" t="s">
        <v>7</v>
      </c>
      <c r="H49" s="46" t="s">
        <v>6</v>
      </c>
      <c r="I49" s="46" t="s">
        <v>5</v>
      </c>
      <c r="J49" s="47">
        <f t="shared" ref="J49:L51" si="11">J50</f>
        <v>901000</v>
      </c>
      <c r="K49" s="47">
        <f t="shared" si="11"/>
        <v>901000</v>
      </c>
      <c r="L49" s="47">
        <f t="shared" si="11"/>
        <v>901000</v>
      </c>
    </row>
    <row r="50" spans="1:12" ht="18.75">
      <c r="A50" s="21" t="s">
        <v>15</v>
      </c>
      <c r="B50" s="45">
        <v>802</v>
      </c>
      <c r="C50" s="46" t="s">
        <v>12</v>
      </c>
      <c r="D50" s="46" t="s">
        <v>28</v>
      </c>
      <c r="E50" s="46" t="s">
        <v>10</v>
      </c>
      <c r="F50" s="46" t="s">
        <v>2</v>
      </c>
      <c r="G50" s="46" t="s">
        <v>7</v>
      </c>
      <c r="H50" s="46" t="s">
        <v>6</v>
      </c>
      <c r="I50" s="46" t="s">
        <v>5</v>
      </c>
      <c r="J50" s="47">
        <f t="shared" si="11"/>
        <v>901000</v>
      </c>
      <c r="K50" s="47">
        <f t="shared" si="11"/>
        <v>901000</v>
      </c>
      <c r="L50" s="47">
        <f t="shared" si="11"/>
        <v>901000</v>
      </c>
    </row>
    <row r="51" spans="1:12" ht="37.5">
      <c r="A51" s="18" t="s">
        <v>81</v>
      </c>
      <c r="B51" s="45">
        <v>802</v>
      </c>
      <c r="C51" s="46" t="s">
        <v>12</v>
      </c>
      <c r="D51" s="46" t="s">
        <v>28</v>
      </c>
      <c r="E51" s="46" t="s">
        <v>10</v>
      </c>
      <c r="F51" s="46" t="s">
        <v>2</v>
      </c>
      <c r="G51" s="46" t="s">
        <v>7</v>
      </c>
      <c r="H51" s="46" t="s">
        <v>82</v>
      </c>
      <c r="I51" s="46" t="s">
        <v>5</v>
      </c>
      <c r="J51" s="47">
        <f t="shared" si="11"/>
        <v>901000</v>
      </c>
      <c r="K51" s="47">
        <f t="shared" si="11"/>
        <v>901000</v>
      </c>
      <c r="L51" s="47">
        <f t="shared" si="11"/>
        <v>901000</v>
      </c>
    </row>
    <row r="52" spans="1:12" ht="37.5">
      <c r="A52" s="21" t="s">
        <v>142</v>
      </c>
      <c r="B52" s="45">
        <v>802</v>
      </c>
      <c r="C52" s="46" t="s">
        <v>12</v>
      </c>
      <c r="D52" s="46" t="s">
        <v>28</v>
      </c>
      <c r="E52" s="46" t="s">
        <v>10</v>
      </c>
      <c r="F52" s="46" t="s">
        <v>2</v>
      </c>
      <c r="G52" s="46" t="s">
        <v>7</v>
      </c>
      <c r="H52" s="46" t="s">
        <v>82</v>
      </c>
      <c r="I52" s="46" t="s">
        <v>0</v>
      </c>
      <c r="J52" s="47">
        <v>901000</v>
      </c>
      <c r="K52" s="47">
        <v>901000</v>
      </c>
      <c r="L52" s="47">
        <v>901000</v>
      </c>
    </row>
    <row r="53" spans="1:12" ht="18.75">
      <c r="A53" s="34" t="s">
        <v>25</v>
      </c>
      <c r="B53" s="45">
        <v>802</v>
      </c>
      <c r="C53" s="46" t="s">
        <v>12</v>
      </c>
      <c r="D53" s="46" t="s">
        <v>24</v>
      </c>
      <c r="E53" s="46" t="s">
        <v>7</v>
      </c>
      <c r="F53" s="46" t="s">
        <v>2</v>
      </c>
      <c r="G53" s="46" t="s">
        <v>7</v>
      </c>
      <c r="H53" s="46" t="s">
        <v>6</v>
      </c>
      <c r="I53" s="46" t="s">
        <v>5</v>
      </c>
      <c r="J53" s="47">
        <f>J54</f>
        <v>1700000</v>
      </c>
      <c r="K53" s="47">
        <f>K54</f>
        <v>0</v>
      </c>
      <c r="L53" s="47">
        <f>L54</f>
        <v>0</v>
      </c>
    </row>
    <row r="54" spans="1:12" ht="37.5" customHeight="1">
      <c r="A54" s="15" t="s">
        <v>128</v>
      </c>
      <c r="B54" s="45">
        <v>802</v>
      </c>
      <c r="C54" s="46" t="s">
        <v>12</v>
      </c>
      <c r="D54" s="46" t="s">
        <v>24</v>
      </c>
      <c r="E54" s="46" t="s">
        <v>129</v>
      </c>
      <c r="F54" s="46" t="s">
        <v>2</v>
      </c>
      <c r="G54" s="46" t="s">
        <v>7</v>
      </c>
      <c r="H54" s="46" t="s">
        <v>6</v>
      </c>
      <c r="I54" s="46" t="s">
        <v>5</v>
      </c>
      <c r="J54" s="47">
        <f>J55+J57</f>
        <v>1700000</v>
      </c>
      <c r="K54" s="47">
        <f>K55+K57</f>
        <v>0</v>
      </c>
      <c r="L54" s="47">
        <f>L55+L57</f>
        <v>0</v>
      </c>
    </row>
    <row r="55" spans="1:12" ht="57.75" customHeight="1">
      <c r="A55" s="26" t="s">
        <v>122</v>
      </c>
      <c r="B55" s="45">
        <v>802</v>
      </c>
      <c r="C55" s="46" t="s">
        <v>12</v>
      </c>
      <c r="D55" s="46" t="s">
        <v>24</v>
      </c>
      <c r="E55" s="46" t="s">
        <v>129</v>
      </c>
      <c r="F55" s="46" t="s">
        <v>2</v>
      </c>
      <c r="G55" s="46" t="s">
        <v>7</v>
      </c>
      <c r="H55" s="46" t="s">
        <v>145</v>
      </c>
      <c r="I55" s="46" t="s">
        <v>5</v>
      </c>
      <c r="J55" s="47">
        <f>J56</f>
        <v>1500000</v>
      </c>
      <c r="K55" s="47">
        <f>K56</f>
        <v>0</v>
      </c>
      <c r="L55" s="47">
        <f>L56</f>
        <v>0</v>
      </c>
    </row>
    <row r="56" spans="1:12" ht="18.75">
      <c r="A56" s="26" t="s">
        <v>11</v>
      </c>
      <c r="B56" s="45">
        <v>802</v>
      </c>
      <c r="C56" s="46" t="s">
        <v>12</v>
      </c>
      <c r="D56" s="46" t="s">
        <v>24</v>
      </c>
      <c r="E56" s="46" t="s">
        <v>129</v>
      </c>
      <c r="F56" s="46" t="s">
        <v>2</v>
      </c>
      <c r="G56" s="46" t="s">
        <v>7</v>
      </c>
      <c r="H56" s="46" t="s">
        <v>145</v>
      </c>
      <c r="I56" s="46" t="s">
        <v>9</v>
      </c>
      <c r="J56" s="47">
        <v>1500000</v>
      </c>
      <c r="K56" s="47">
        <v>0</v>
      </c>
      <c r="L56" s="47">
        <v>0</v>
      </c>
    </row>
    <row r="57" spans="1:12" ht="93.75">
      <c r="A57" s="26" t="s">
        <v>147</v>
      </c>
      <c r="B57" s="45">
        <v>802</v>
      </c>
      <c r="C57" s="46" t="s">
        <v>12</v>
      </c>
      <c r="D57" s="46" t="s">
        <v>24</v>
      </c>
      <c r="E57" s="46" t="s">
        <v>129</v>
      </c>
      <c r="F57" s="46" t="s">
        <v>2</v>
      </c>
      <c r="G57" s="46" t="s">
        <v>7</v>
      </c>
      <c r="H57" s="46" t="s">
        <v>146</v>
      </c>
      <c r="I57" s="46" t="s">
        <v>5</v>
      </c>
      <c r="J57" s="47">
        <f>J58</f>
        <v>200000</v>
      </c>
      <c r="K57" s="47">
        <v>0</v>
      </c>
      <c r="L57" s="47">
        <v>0</v>
      </c>
    </row>
    <row r="58" spans="1:12" ht="18.75">
      <c r="A58" s="26" t="s">
        <v>11</v>
      </c>
      <c r="B58" s="45">
        <v>802</v>
      </c>
      <c r="C58" s="46" t="s">
        <v>12</v>
      </c>
      <c r="D58" s="46" t="s">
        <v>24</v>
      </c>
      <c r="E58" s="46" t="s">
        <v>129</v>
      </c>
      <c r="F58" s="46" t="s">
        <v>2</v>
      </c>
      <c r="G58" s="46" t="s">
        <v>7</v>
      </c>
      <c r="H58" s="46" t="s">
        <v>146</v>
      </c>
      <c r="I58" s="46" t="s">
        <v>9</v>
      </c>
      <c r="J58" s="47">
        <v>200000</v>
      </c>
      <c r="K58" s="47">
        <v>0</v>
      </c>
      <c r="L58" s="47">
        <v>0</v>
      </c>
    </row>
    <row r="59" spans="1:12" ht="18.75">
      <c r="A59" s="37" t="s">
        <v>23</v>
      </c>
      <c r="B59" s="45">
        <v>802</v>
      </c>
      <c r="C59" s="49" t="s">
        <v>12</v>
      </c>
      <c r="D59" s="49" t="s">
        <v>20</v>
      </c>
      <c r="E59" s="49" t="s">
        <v>7</v>
      </c>
      <c r="F59" s="49" t="s">
        <v>2</v>
      </c>
      <c r="G59" s="49" t="s">
        <v>7</v>
      </c>
      <c r="H59" s="49" t="s">
        <v>6</v>
      </c>
      <c r="I59" s="49" t="s">
        <v>5</v>
      </c>
      <c r="J59" s="47">
        <f>J60</f>
        <v>8124600</v>
      </c>
      <c r="K59" s="47">
        <f>K60</f>
        <v>8060500</v>
      </c>
      <c r="L59" s="47">
        <f>L60</f>
        <v>8811600</v>
      </c>
    </row>
    <row r="60" spans="1:12" ht="39" customHeight="1">
      <c r="A60" s="22" t="s">
        <v>125</v>
      </c>
      <c r="B60" s="45">
        <v>802</v>
      </c>
      <c r="C60" s="49" t="s">
        <v>12</v>
      </c>
      <c r="D60" s="49" t="s">
        <v>20</v>
      </c>
      <c r="E60" s="49" t="s">
        <v>83</v>
      </c>
      <c r="F60" s="49" t="s">
        <v>2</v>
      </c>
      <c r="G60" s="49" t="s">
        <v>7</v>
      </c>
      <c r="H60" s="49" t="s">
        <v>6</v>
      </c>
      <c r="I60" s="49" t="s">
        <v>5</v>
      </c>
      <c r="J60" s="47">
        <f>J62+J64+J66</f>
        <v>8124600</v>
      </c>
      <c r="K60" s="47">
        <f>K62+K64+K66</f>
        <v>8060500</v>
      </c>
      <c r="L60" s="47">
        <f>L62+L64+L66</f>
        <v>8811600</v>
      </c>
    </row>
    <row r="61" spans="1:12" ht="34.5" customHeight="1">
      <c r="A61" s="18" t="s">
        <v>84</v>
      </c>
      <c r="B61" s="45">
        <v>802</v>
      </c>
      <c r="C61" s="49" t="s">
        <v>12</v>
      </c>
      <c r="D61" s="49" t="s">
        <v>20</v>
      </c>
      <c r="E61" s="49" t="s">
        <v>83</v>
      </c>
      <c r="F61" s="49" t="s">
        <v>2</v>
      </c>
      <c r="G61" s="49" t="s">
        <v>7</v>
      </c>
      <c r="H61" s="49" t="s">
        <v>22</v>
      </c>
      <c r="I61" s="49" t="s">
        <v>5</v>
      </c>
      <c r="J61" s="47">
        <f>J62</f>
        <v>4758600</v>
      </c>
      <c r="K61" s="47">
        <f>K62</f>
        <v>4760500</v>
      </c>
      <c r="L61" s="47">
        <f>L62</f>
        <v>5011600</v>
      </c>
    </row>
    <row r="62" spans="1:12" ht="39" customHeight="1">
      <c r="A62" s="22" t="s">
        <v>142</v>
      </c>
      <c r="B62" s="45">
        <v>802</v>
      </c>
      <c r="C62" s="49" t="s">
        <v>12</v>
      </c>
      <c r="D62" s="49" t="s">
        <v>20</v>
      </c>
      <c r="E62" s="49" t="s">
        <v>83</v>
      </c>
      <c r="F62" s="49" t="s">
        <v>2</v>
      </c>
      <c r="G62" s="49" t="s">
        <v>7</v>
      </c>
      <c r="H62" s="49" t="s">
        <v>22</v>
      </c>
      <c r="I62" s="49" t="s">
        <v>0</v>
      </c>
      <c r="J62" s="47">
        <v>4758600</v>
      </c>
      <c r="K62" s="47">
        <v>4760500</v>
      </c>
      <c r="L62" s="47">
        <v>5011600</v>
      </c>
    </row>
    <row r="63" spans="1:12" ht="37.5">
      <c r="A63" s="22" t="s">
        <v>85</v>
      </c>
      <c r="B63" s="45">
        <v>802</v>
      </c>
      <c r="C63" s="49" t="s">
        <v>12</v>
      </c>
      <c r="D63" s="49" t="s">
        <v>20</v>
      </c>
      <c r="E63" s="49" t="s">
        <v>83</v>
      </c>
      <c r="F63" s="49" t="s">
        <v>2</v>
      </c>
      <c r="G63" s="49" t="s">
        <v>7</v>
      </c>
      <c r="H63" s="46" t="s">
        <v>148</v>
      </c>
      <c r="I63" s="49" t="s">
        <v>5</v>
      </c>
      <c r="J63" s="47">
        <f>J64</f>
        <v>2966000</v>
      </c>
      <c r="K63" s="47">
        <f>K64</f>
        <v>2900000</v>
      </c>
      <c r="L63" s="47">
        <f>L64</f>
        <v>2900000</v>
      </c>
    </row>
    <row r="64" spans="1:12" ht="38.25" customHeight="1">
      <c r="A64" s="22" t="s">
        <v>21</v>
      </c>
      <c r="B64" s="45">
        <v>802</v>
      </c>
      <c r="C64" s="49" t="s">
        <v>12</v>
      </c>
      <c r="D64" s="49" t="s">
        <v>20</v>
      </c>
      <c r="E64" s="49" t="s">
        <v>83</v>
      </c>
      <c r="F64" s="49" t="s">
        <v>2</v>
      </c>
      <c r="G64" s="49" t="s">
        <v>7</v>
      </c>
      <c r="H64" s="46" t="s">
        <v>148</v>
      </c>
      <c r="I64" s="49" t="s">
        <v>0</v>
      </c>
      <c r="J64" s="47">
        <v>2966000</v>
      </c>
      <c r="K64" s="47">
        <v>2900000</v>
      </c>
      <c r="L64" s="47">
        <v>2900000</v>
      </c>
    </row>
    <row r="65" spans="1:12" ht="37.5">
      <c r="A65" s="22" t="s">
        <v>72</v>
      </c>
      <c r="B65" s="45">
        <v>802</v>
      </c>
      <c r="C65" s="49" t="s">
        <v>12</v>
      </c>
      <c r="D65" s="49" t="s">
        <v>20</v>
      </c>
      <c r="E65" s="49" t="s">
        <v>83</v>
      </c>
      <c r="F65" s="49" t="s">
        <v>2</v>
      </c>
      <c r="G65" s="49" t="s">
        <v>7</v>
      </c>
      <c r="H65" s="46" t="s">
        <v>149</v>
      </c>
      <c r="I65" s="49" t="s">
        <v>5</v>
      </c>
      <c r="J65" s="47">
        <f>J66</f>
        <v>400000</v>
      </c>
      <c r="K65" s="47">
        <f>K66</f>
        <v>400000</v>
      </c>
      <c r="L65" s="47">
        <f>L66</f>
        <v>900000</v>
      </c>
    </row>
    <row r="66" spans="1:12" ht="43.5" customHeight="1">
      <c r="A66" s="22" t="s">
        <v>21</v>
      </c>
      <c r="B66" s="45">
        <v>802</v>
      </c>
      <c r="C66" s="49" t="s">
        <v>12</v>
      </c>
      <c r="D66" s="49" t="s">
        <v>20</v>
      </c>
      <c r="E66" s="49" t="s">
        <v>83</v>
      </c>
      <c r="F66" s="49" t="s">
        <v>2</v>
      </c>
      <c r="G66" s="49" t="s">
        <v>7</v>
      </c>
      <c r="H66" s="46" t="s">
        <v>149</v>
      </c>
      <c r="I66" s="49" t="s">
        <v>0</v>
      </c>
      <c r="J66" s="47">
        <v>400000</v>
      </c>
      <c r="K66" s="47">
        <v>400000</v>
      </c>
      <c r="L66" s="47">
        <v>900000</v>
      </c>
    </row>
    <row r="67" spans="1:12" ht="18.75">
      <c r="A67" s="38" t="s">
        <v>51</v>
      </c>
      <c r="B67" s="45">
        <v>802</v>
      </c>
      <c r="C67" s="46" t="s">
        <v>12</v>
      </c>
      <c r="D67" s="46" t="s">
        <v>46</v>
      </c>
      <c r="E67" s="46" t="s">
        <v>7</v>
      </c>
      <c r="F67" s="46" t="s">
        <v>2</v>
      </c>
      <c r="G67" s="46" t="s">
        <v>7</v>
      </c>
      <c r="H67" s="46" t="s">
        <v>6</v>
      </c>
      <c r="I67" s="46" t="s">
        <v>5</v>
      </c>
      <c r="J67" s="47">
        <f>J68</f>
        <v>90000</v>
      </c>
      <c r="K67" s="47">
        <f>K68</f>
        <v>90000</v>
      </c>
      <c r="L67" s="47">
        <f>L68</f>
        <v>90000</v>
      </c>
    </row>
    <row r="68" spans="1:12" ht="18.75">
      <c r="A68" s="21" t="s">
        <v>15</v>
      </c>
      <c r="B68" s="45">
        <v>802</v>
      </c>
      <c r="C68" s="46" t="s">
        <v>12</v>
      </c>
      <c r="D68" s="46" t="s">
        <v>46</v>
      </c>
      <c r="E68" s="46" t="s">
        <v>10</v>
      </c>
      <c r="F68" s="46" t="s">
        <v>2</v>
      </c>
      <c r="G68" s="46" t="s">
        <v>7</v>
      </c>
      <c r="H68" s="46" t="s">
        <v>6</v>
      </c>
      <c r="I68" s="46" t="s">
        <v>5</v>
      </c>
      <c r="J68" s="47">
        <f>J70+J72</f>
        <v>90000</v>
      </c>
      <c r="K68" s="47">
        <f>K70+K72</f>
        <v>90000</v>
      </c>
      <c r="L68" s="47">
        <f>L70+L72</f>
        <v>90000</v>
      </c>
    </row>
    <row r="69" spans="1:12" ht="75">
      <c r="A69" s="27" t="s">
        <v>115</v>
      </c>
      <c r="B69" s="45">
        <v>802</v>
      </c>
      <c r="C69" s="46" t="s">
        <v>12</v>
      </c>
      <c r="D69" s="46" t="s">
        <v>46</v>
      </c>
      <c r="E69" s="46" t="s">
        <v>10</v>
      </c>
      <c r="F69" s="46" t="s">
        <v>2</v>
      </c>
      <c r="G69" s="46" t="s">
        <v>7</v>
      </c>
      <c r="H69" s="46" t="s">
        <v>116</v>
      </c>
      <c r="I69" s="46" t="s">
        <v>5</v>
      </c>
      <c r="J69" s="47">
        <f>J70</f>
        <v>30000</v>
      </c>
      <c r="K69" s="47">
        <f>K70</f>
        <v>30000</v>
      </c>
      <c r="L69" s="47">
        <f>L70</f>
        <v>30000</v>
      </c>
    </row>
    <row r="70" spans="1:12" ht="18.75">
      <c r="A70" s="22" t="s">
        <v>45</v>
      </c>
      <c r="B70" s="45">
        <v>802</v>
      </c>
      <c r="C70" s="46" t="s">
        <v>12</v>
      </c>
      <c r="D70" s="46" t="s">
        <v>46</v>
      </c>
      <c r="E70" s="46" t="s">
        <v>10</v>
      </c>
      <c r="F70" s="46" t="s">
        <v>2</v>
      </c>
      <c r="G70" s="46" t="s">
        <v>7</v>
      </c>
      <c r="H70" s="46" t="s">
        <v>116</v>
      </c>
      <c r="I70" s="46" t="s">
        <v>44</v>
      </c>
      <c r="J70" s="47">
        <v>30000</v>
      </c>
      <c r="K70" s="47">
        <v>30000</v>
      </c>
      <c r="L70" s="47">
        <v>30000</v>
      </c>
    </row>
    <row r="71" spans="1:12" ht="93.75">
      <c r="A71" s="27" t="s">
        <v>118</v>
      </c>
      <c r="B71" s="45">
        <v>802</v>
      </c>
      <c r="C71" s="46" t="s">
        <v>12</v>
      </c>
      <c r="D71" s="46" t="s">
        <v>46</v>
      </c>
      <c r="E71" s="46" t="s">
        <v>10</v>
      </c>
      <c r="F71" s="46" t="s">
        <v>2</v>
      </c>
      <c r="G71" s="46" t="s">
        <v>7</v>
      </c>
      <c r="H71" s="46" t="s">
        <v>117</v>
      </c>
      <c r="I71" s="46" t="s">
        <v>5</v>
      </c>
      <c r="J71" s="47">
        <f>J72</f>
        <v>60000</v>
      </c>
      <c r="K71" s="47">
        <f>K72</f>
        <v>60000</v>
      </c>
      <c r="L71" s="47">
        <f>L72</f>
        <v>60000</v>
      </c>
    </row>
    <row r="72" spans="1:12" ht="18.75">
      <c r="A72" s="22" t="s">
        <v>45</v>
      </c>
      <c r="B72" s="45">
        <v>802</v>
      </c>
      <c r="C72" s="46" t="s">
        <v>12</v>
      </c>
      <c r="D72" s="46" t="s">
        <v>46</v>
      </c>
      <c r="E72" s="46" t="s">
        <v>10</v>
      </c>
      <c r="F72" s="46" t="s">
        <v>2</v>
      </c>
      <c r="G72" s="46" t="s">
        <v>7</v>
      </c>
      <c r="H72" s="46" t="s">
        <v>117</v>
      </c>
      <c r="I72" s="46" t="s">
        <v>44</v>
      </c>
      <c r="J72" s="47">
        <v>60000</v>
      </c>
      <c r="K72" s="47">
        <v>60000</v>
      </c>
      <c r="L72" s="47">
        <v>60000</v>
      </c>
    </row>
    <row r="73" spans="1:12" ht="18.75">
      <c r="A73" s="34" t="s">
        <v>19</v>
      </c>
      <c r="B73" s="40">
        <v>802</v>
      </c>
      <c r="C73" s="43" t="s">
        <v>3</v>
      </c>
      <c r="D73" s="43" t="s">
        <v>7</v>
      </c>
      <c r="E73" s="43" t="s">
        <v>7</v>
      </c>
      <c r="F73" s="43" t="s">
        <v>2</v>
      </c>
      <c r="G73" s="43" t="s">
        <v>7</v>
      </c>
      <c r="H73" s="43" t="s">
        <v>6</v>
      </c>
      <c r="I73" s="43" t="s">
        <v>5</v>
      </c>
      <c r="J73" s="44">
        <f>+J74+J80+J84+J94</f>
        <v>11112060</v>
      </c>
      <c r="K73" s="44">
        <f>+K74+K80+K84+K94</f>
        <v>10507500</v>
      </c>
      <c r="L73" s="44">
        <f>+L74+L80+L84+L94</f>
        <v>10507500</v>
      </c>
    </row>
    <row r="74" spans="1:12" ht="18.75">
      <c r="A74" s="38" t="s">
        <v>86</v>
      </c>
      <c r="B74" s="45">
        <v>802</v>
      </c>
      <c r="C74" s="46" t="s">
        <v>3</v>
      </c>
      <c r="D74" s="49" t="s">
        <v>1</v>
      </c>
      <c r="E74" s="49" t="s">
        <v>7</v>
      </c>
      <c r="F74" s="49" t="s">
        <v>2</v>
      </c>
      <c r="G74" s="49" t="s">
        <v>7</v>
      </c>
      <c r="H74" s="49" t="s">
        <v>6</v>
      </c>
      <c r="I74" s="49" t="s">
        <v>5</v>
      </c>
      <c r="J74" s="47">
        <f>J75</f>
        <v>800500</v>
      </c>
      <c r="K74" s="47">
        <f>K75</f>
        <v>800500</v>
      </c>
      <c r="L74" s="47">
        <f>L75</f>
        <v>800500</v>
      </c>
    </row>
    <row r="75" spans="1:12" ht="56.25">
      <c r="A75" s="22" t="s">
        <v>130</v>
      </c>
      <c r="B75" s="45">
        <v>802</v>
      </c>
      <c r="C75" s="46" t="s">
        <v>3</v>
      </c>
      <c r="D75" s="49" t="s">
        <v>1</v>
      </c>
      <c r="E75" s="49" t="s">
        <v>131</v>
      </c>
      <c r="F75" s="49" t="s">
        <v>2</v>
      </c>
      <c r="G75" s="49" t="s">
        <v>7</v>
      </c>
      <c r="H75" s="49" t="s">
        <v>6</v>
      </c>
      <c r="I75" s="49" t="s">
        <v>5</v>
      </c>
      <c r="J75" s="47">
        <f>J77+J79</f>
        <v>800500</v>
      </c>
      <c r="K75" s="47">
        <f>K77+K79</f>
        <v>800500</v>
      </c>
      <c r="L75" s="47">
        <f>L77+L79</f>
        <v>800500</v>
      </c>
    </row>
    <row r="76" spans="1:12" ht="21.75" customHeight="1">
      <c r="A76" s="18" t="s">
        <v>87</v>
      </c>
      <c r="B76" s="45">
        <v>802</v>
      </c>
      <c r="C76" s="46" t="s">
        <v>3</v>
      </c>
      <c r="D76" s="49" t="s">
        <v>1</v>
      </c>
      <c r="E76" s="49" t="s">
        <v>131</v>
      </c>
      <c r="F76" s="49" t="s">
        <v>2</v>
      </c>
      <c r="G76" s="49" t="s">
        <v>7</v>
      </c>
      <c r="H76" s="49" t="s">
        <v>90</v>
      </c>
      <c r="I76" s="49" t="s">
        <v>5</v>
      </c>
      <c r="J76" s="47">
        <f>J77</f>
        <v>335000</v>
      </c>
      <c r="K76" s="47">
        <f>K77</f>
        <v>335000</v>
      </c>
      <c r="L76" s="47">
        <f>L77</f>
        <v>335000</v>
      </c>
    </row>
    <row r="77" spans="1:12" ht="23.25" customHeight="1">
      <c r="A77" s="22" t="s">
        <v>142</v>
      </c>
      <c r="B77" s="45">
        <v>802</v>
      </c>
      <c r="C77" s="46" t="s">
        <v>3</v>
      </c>
      <c r="D77" s="49" t="s">
        <v>1</v>
      </c>
      <c r="E77" s="49" t="s">
        <v>131</v>
      </c>
      <c r="F77" s="49" t="s">
        <v>2</v>
      </c>
      <c r="G77" s="49" t="s">
        <v>7</v>
      </c>
      <c r="H77" s="49" t="s">
        <v>90</v>
      </c>
      <c r="I77" s="49" t="s">
        <v>0</v>
      </c>
      <c r="J77" s="47">
        <v>335000</v>
      </c>
      <c r="K77" s="47">
        <v>335000</v>
      </c>
      <c r="L77" s="47">
        <v>335000</v>
      </c>
    </row>
    <row r="78" spans="1:12" ht="22.5" customHeight="1">
      <c r="A78" s="22" t="s">
        <v>88</v>
      </c>
      <c r="B78" s="45">
        <v>802</v>
      </c>
      <c r="C78" s="46" t="s">
        <v>3</v>
      </c>
      <c r="D78" s="49" t="s">
        <v>1</v>
      </c>
      <c r="E78" s="49" t="s">
        <v>131</v>
      </c>
      <c r="F78" s="49" t="s">
        <v>2</v>
      </c>
      <c r="G78" s="49" t="s">
        <v>7</v>
      </c>
      <c r="H78" s="49" t="s">
        <v>91</v>
      </c>
      <c r="I78" s="49" t="s">
        <v>5</v>
      </c>
      <c r="J78" s="47">
        <f>J79</f>
        <v>465500</v>
      </c>
      <c r="K78" s="47">
        <f>K79</f>
        <v>465500</v>
      </c>
      <c r="L78" s="47">
        <f>L79</f>
        <v>465500</v>
      </c>
    </row>
    <row r="79" spans="1:12" ht="21" customHeight="1">
      <c r="A79" s="22" t="s">
        <v>142</v>
      </c>
      <c r="B79" s="45">
        <v>802</v>
      </c>
      <c r="C79" s="46" t="s">
        <v>3</v>
      </c>
      <c r="D79" s="49" t="s">
        <v>1</v>
      </c>
      <c r="E79" s="49" t="s">
        <v>131</v>
      </c>
      <c r="F79" s="49" t="s">
        <v>2</v>
      </c>
      <c r="G79" s="49" t="s">
        <v>7</v>
      </c>
      <c r="H79" s="49" t="s">
        <v>91</v>
      </c>
      <c r="I79" s="49" t="s">
        <v>0</v>
      </c>
      <c r="J79" s="47">
        <v>465500</v>
      </c>
      <c r="K79" s="47">
        <v>465500</v>
      </c>
      <c r="L79" s="47">
        <v>465500</v>
      </c>
    </row>
    <row r="80" spans="1:12" ht="18.75">
      <c r="A80" s="37" t="s">
        <v>18</v>
      </c>
      <c r="B80" s="45">
        <v>802</v>
      </c>
      <c r="C80" s="46" t="s">
        <v>3</v>
      </c>
      <c r="D80" s="49" t="s">
        <v>17</v>
      </c>
      <c r="E80" s="49" t="s">
        <v>7</v>
      </c>
      <c r="F80" s="49" t="s">
        <v>2</v>
      </c>
      <c r="G80" s="49" t="s">
        <v>7</v>
      </c>
      <c r="H80" s="49" t="s">
        <v>6</v>
      </c>
      <c r="I80" s="49" t="s">
        <v>5</v>
      </c>
      <c r="J80" s="47">
        <f t="shared" ref="J80:L82" si="12">J81</f>
        <v>115000</v>
      </c>
      <c r="K80" s="47">
        <f t="shared" si="12"/>
        <v>615000</v>
      </c>
      <c r="L80" s="47">
        <f t="shared" si="12"/>
        <v>615000</v>
      </c>
    </row>
    <row r="81" spans="1:12" ht="56.25">
      <c r="A81" s="22" t="s">
        <v>130</v>
      </c>
      <c r="B81" s="45">
        <v>802</v>
      </c>
      <c r="C81" s="46" t="s">
        <v>3</v>
      </c>
      <c r="D81" s="49" t="s">
        <v>17</v>
      </c>
      <c r="E81" s="49" t="s">
        <v>131</v>
      </c>
      <c r="F81" s="49" t="s">
        <v>2</v>
      </c>
      <c r="G81" s="49" t="s">
        <v>7</v>
      </c>
      <c r="H81" s="49" t="s">
        <v>6</v>
      </c>
      <c r="I81" s="49" t="s">
        <v>5</v>
      </c>
      <c r="J81" s="47">
        <f t="shared" si="12"/>
        <v>115000</v>
      </c>
      <c r="K81" s="47">
        <f t="shared" si="12"/>
        <v>615000</v>
      </c>
      <c r="L81" s="47">
        <f t="shared" si="12"/>
        <v>615000</v>
      </c>
    </row>
    <row r="82" spans="1:12" ht="18.75">
      <c r="A82" s="22" t="s">
        <v>89</v>
      </c>
      <c r="B82" s="45">
        <v>802</v>
      </c>
      <c r="C82" s="46" t="s">
        <v>3</v>
      </c>
      <c r="D82" s="49" t="s">
        <v>17</v>
      </c>
      <c r="E82" s="49" t="s">
        <v>131</v>
      </c>
      <c r="F82" s="49" t="s">
        <v>2</v>
      </c>
      <c r="G82" s="49" t="s">
        <v>7</v>
      </c>
      <c r="H82" s="49" t="s">
        <v>92</v>
      </c>
      <c r="I82" s="49" t="s">
        <v>5</v>
      </c>
      <c r="J82" s="47">
        <f t="shared" si="12"/>
        <v>115000</v>
      </c>
      <c r="K82" s="47">
        <f t="shared" si="12"/>
        <v>615000</v>
      </c>
      <c r="L82" s="47">
        <f t="shared" si="12"/>
        <v>615000</v>
      </c>
    </row>
    <row r="83" spans="1:12" ht="43.5" customHeight="1">
      <c r="A83" s="22" t="s">
        <v>142</v>
      </c>
      <c r="B83" s="45">
        <v>802</v>
      </c>
      <c r="C83" s="46" t="s">
        <v>3</v>
      </c>
      <c r="D83" s="49" t="s">
        <v>17</v>
      </c>
      <c r="E83" s="49" t="s">
        <v>131</v>
      </c>
      <c r="F83" s="49" t="s">
        <v>2</v>
      </c>
      <c r="G83" s="49" t="s">
        <v>7</v>
      </c>
      <c r="H83" s="49" t="s">
        <v>92</v>
      </c>
      <c r="I83" s="49" t="s">
        <v>0</v>
      </c>
      <c r="J83" s="47">
        <v>115000</v>
      </c>
      <c r="K83" s="47">
        <v>615000</v>
      </c>
      <c r="L83" s="47">
        <v>615000</v>
      </c>
    </row>
    <row r="84" spans="1:12" ht="18.75">
      <c r="A84" s="39" t="s">
        <v>93</v>
      </c>
      <c r="B84" s="50" t="s">
        <v>100</v>
      </c>
      <c r="C84" s="50" t="s">
        <v>3</v>
      </c>
      <c r="D84" s="50" t="s">
        <v>33</v>
      </c>
      <c r="E84" s="50" t="s">
        <v>7</v>
      </c>
      <c r="F84" s="50" t="s">
        <v>2</v>
      </c>
      <c r="G84" s="50" t="s">
        <v>7</v>
      </c>
      <c r="H84" s="50" t="s">
        <v>6</v>
      </c>
      <c r="I84" s="50" t="s">
        <v>5</v>
      </c>
      <c r="J84" s="51">
        <f>J85+J91+J88</f>
        <v>9196560</v>
      </c>
      <c r="K84" s="51">
        <f>K85+K91+K88</f>
        <v>9092000</v>
      </c>
      <c r="L84" s="51">
        <f>L85+L91+L88</f>
        <v>9092000</v>
      </c>
    </row>
    <row r="85" spans="1:12" ht="65.25" customHeight="1">
      <c r="A85" s="18" t="s">
        <v>126</v>
      </c>
      <c r="B85" s="49" t="s">
        <v>100</v>
      </c>
      <c r="C85" s="49" t="s">
        <v>3</v>
      </c>
      <c r="D85" s="49" t="s">
        <v>33</v>
      </c>
      <c r="E85" s="49" t="s">
        <v>94</v>
      </c>
      <c r="F85" s="49" t="s">
        <v>2</v>
      </c>
      <c r="G85" s="49" t="s">
        <v>7</v>
      </c>
      <c r="H85" s="49" t="s">
        <v>6</v>
      </c>
      <c r="I85" s="49" t="s">
        <v>5</v>
      </c>
      <c r="J85" s="52">
        <f t="shared" ref="J85:L86" si="13">J86</f>
        <v>5770000</v>
      </c>
      <c r="K85" s="52">
        <f t="shared" si="13"/>
        <v>6050000</v>
      </c>
      <c r="L85" s="52">
        <f t="shared" si="13"/>
        <v>6050000</v>
      </c>
    </row>
    <row r="86" spans="1:12" ht="18.75">
      <c r="A86" s="18" t="s">
        <v>95</v>
      </c>
      <c r="B86" s="49" t="s">
        <v>100</v>
      </c>
      <c r="C86" s="49" t="s">
        <v>3</v>
      </c>
      <c r="D86" s="49" t="s">
        <v>33</v>
      </c>
      <c r="E86" s="49" t="s">
        <v>94</v>
      </c>
      <c r="F86" s="49" t="s">
        <v>2</v>
      </c>
      <c r="G86" s="49" t="s">
        <v>7</v>
      </c>
      <c r="H86" s="49" t="s">
        <v>96</v>
      </c>
      <c r="I86" s="49" t="s">
        <v>5</v>
      </c>
      <c r="J86" s="52">
        <f t="shared" si="13"/>
        <v>5770000</v>
      </c>
      <c r="K86" s="52">
        <f t="shared" si="13"/>
        <v>6050000</v>
      </c>
      <c r="L86" s="52">
        <f t="shared" si="13"/>
        <v>6050000</v>
      </c>
    </row>
    <row r="87" spans="1:12" ht="24" customHeight="1">
      <c r="A87" s="22" t="s">
        <v>142</v>
      </c>
      <c r="B87" s="49" t="s">
        <v>100</v>
      </c>
      <c r="C87" s="49" t="s">
        <v>3</v>
      </c>
      <c r="D87" s="49" t="s">
        <v>33</v>
      </c>
      <c r="E87" s="49" t="s">
        <v>94</v>
      </c>
      <c r="F87" s="49" t="s">
        <v>2</v>
      </c>
      <c r="G87" s="49" t="s">
        <v>7</v>
      </c>
      <c r="H87" s="49" t="s">
        <v>96</v>
      </c>
      <c r="I87" s="49" t="s">
        <v>0</v>
      </c>
      <c r="J87" s="52">
        <v>5770000</v>
      </c>
      <c r="K87" s="52">
        <v>6050000</v>
      </c>
      <c r="L87" s="52">
        <v>6050000</v>
      </c>
    </row>
    <row r="88" spans="1:12" ht="56.25">
      <c r="A88" s="22" t="s">
        <v>127</v>
      </c>
      <c r="B88" s="49" t="s">
        <v>100</v>
      </c>
      <c r="C88" s="49" t="s">
        <v>3</v>
      </c>
      <c r="D88" s="49" t="s">
        <v>33</v>
      </c>
      <c r="E88" s="49" t="s">
        <v>97</v>
      </c>
      <c r="F88" s="49" t="s">
        <v>2</v>
      </c>
      <c r="G88" s="49" t="s">
        <v>7</v>
      </c>
      <c r="H88" s="49" t="s">
        <v>6</v>
      </c>
      <c r="I88" s="49" t="s">
        <v>5</v>
      </c>
      <c r="J88" s="52">
        <f t="shared" ref="J88:L89" si="14">J89</f>
        <v>2849560</v>
      </c>
      <c r="K88" s="52">
        <f t="shared" si="14"/>
        <v>2465000</v>
      </c>
      <c r="L88" s="52">
        <f t="shared" si="14"/>
        <v>2465000</v>
      </c>
    </row>
    <row r="89" spans="1:12" ht="37.5">
      <c r="A89" s="22" t="s">
        <v>98</v>
      </c>
      <c r="B89" s="49" t="s">
        <v>100</v>
      </c>
      <c r="C89" s="49" t="s">
        <v>3</v>
      </c>
      <c r="D89" s="49" t="s">
        <v>33</v>
      </c>
      <c r="E89" s="49" t="s">
        <v>97</v>
      </c>
      <c r="F89" s="49" t="s">
        <v>2</v>
      </c>
      <c r="G89" s="49" t="s">
        <v>7</v>
      </c>
      <c r="H89" s="49" t="s">
        <v>99</v>
      </c>
      <c r="I89" s="49" t="s">
        <v>5</v>
      </c>
      <c r="J89" s="52">
        <f t="shared" si="14"/>
        <v>2849560</v>
      </c>
      <c r="K89" s="52">
        <f t="shared" si="14"/>
        <v>2465000</v>
      </c>
      <c r="L89" s="52">
        <f t="shared" si="14"/>
        <v>2465000</v>
      </c>
    </row>
    <row r="90" spans="1:12" ht="21.75" customHeight="1">
      <c r="A90" s="22" t="s">
        <v>142</v>
      </c>
      <c r="B90" s="49" t="s">
        <v>100</v>
      </c>
      <c r="C90" s="49" t="s">
        <v>3</v>
      </c>
      <c r="D90" s="49" t="s">
        <v>33</v>
      </c>
      <c r="E90" s="49" t="s">
        <v>97</v>
      </c>
      <c r="F90" s="49" t="s">
        <v>2</v>
      </c>
      <c r="G90" s="49" t="s">
        <v>7</v>
      </c>
      <c r="H90" s="49" t="s">
        <v>99</v>
      </c>
      <c r="I90" s="49" t="s">
        <v>0</v>
      </c>
      <c r="J90" s="52">
        <v>2849560</v>
      </c>
      <c r="K90" s="52">
        <v>2465000</v>
      </c>
      <c r="L90" s="52">
        <v>2465000</v>
      </c>
    </row>
    <row r="91" spans="1:12" ht="56.25">
      <c r="A91" s="22" t="s">
        <v>132</v>
      </c>
      <c r="B91" s="49" t="s">
        <v>100</v>
      </c>
      <c r="C91" s="49" t="s">
        <v>3</v>
      </c>
      <c r="D91" s="49" t="s">
        <v>33</v>
      </c>
      <c r="E91" s="49" t="s">
        <v>133</v>
      </c>
      <c r="F91" s="49" t="s">
        <v>2</v>
      </c>
      <c r="G91" s="49" t="s">
        <v>7</v>
      </c>
      <c r="H91" s="49" t="s">
        <v>6</v>
      </c>
      <c r="I91" s="49" t="s">
        <v>5</v>
      </c>
      <c r="J91" s="52">
        <f t="shared" ref="J91:L92" si="15">J92</f>
        <v>577000</v>
      </c>
      <c r="K91" s="52">
        <f t="shared" si="15"/>
        <v>577000</v>
      </c>
      <c r="L91" s="52">
        <f t="shared" si="15"/>
        <v>577000</v>
      </c>
    </row>
    <row r="92" spans="1:12" ht="18.75">
      <c r="A92" s="18" t="s">
        <v>75</v>
      </c>
      <c r="B92" s="49" t="s">
        <v>100</v>
      </c>
      <c r="C92" s="49" t="s">
        <v>3</v>
      </c>
      <c r="D92" s="49" t="s">
        <v>33</v>
      </c>
      <c r="E92" s="49" t="s">
        <v>133</v>
      </c>
      <c r="F92" s="49" t="s">
        <v>2</v>
      </c>
      <c r="G92" s="49" t="s">
        <v>7</v>
      </c>
      <c r="H92" s="49" t="s">
        <v>74</v>
      </c>
      <c r="I92" s="49" t="s">
        <v>5</v>
      </c>
      <c r="J92" s="52">
        <f t="shared" si="15"/>
        <v>577000</v>
      </c>
      <c r="K92" s="52">
        <f t="shared" si="15"/>
        <v>577000</v>
      </c>
      <c r="L92" s="52">
        <f t="shared" si="15"/>
        <v>577000</v>
      </c>
    </row>
    <row r="93" spans="1:12" ht="22.5" customHeight="1">
      <c r="A93" s="22" t="s">
        <v>142</v>
      </c>
      <c r="B93" s="49" t="s">
        <v>100</v>
      </c>
      <c r="C93" s="49" t="s">
        <v>3</v>
      </c>
      <c r="D93" s="49" t="s">
        <v>33</v>
      </c>
      <c r="E93" s="49" t="s">
        <v>133</v>
      </c>
      <c r="F93" s="49" t="s">
        <v>2</v>
      </c>
      <c r="G93" s="49" t="s">
        <v>7</v>
      </c>
      <c r="H93" s="49" t="s">
        <v>74</v>
      </c>
      <c r="I93" s="49" t="s">
        <v>0</v>
      </c>
      <c r="J93" s="52">
        <v>577000</v>
      </c>
      <c r="K93" s="52">
        <v>577000</v>
      </c>
      <c r="L93" s="52">
        <v>577000</v>
      </c>
    </row>
    <row r="94" spans="1:12" ht="37.5">
      <c r="A94" s="37" t="s">
        <v>16</v>
      </c>
      <c r="B94" s="50" t="s">
        <v>100</v>
      </c>
      <c r="C94" s="50" t="s">
        <v>3</v>
      </c>
      <c r="D94" s="50" t="s">
        <v>3</v>
      </c>
      <c r="E94" s="50" t="s">
        <v>7</v>
      </c>
      <c r="F94" s="50" t="s">
        <v>2</v>
      </c>
      <c r="G94" s="50" t="s">
        <v>7</v>
      </c>
      <c r="H94" s="50" t="s">
        <v>6</v>
      </c>
      <c r="I94" s="50" t="s">
        <v>5</v>
      </c>
      <c r="J94" s="51">
        <f>J95</f>
        <v>1000000</v>
      </c>
      <c r="K94" s="51">
        <f>K95</f>
        <v>0</v>
      </c>
      <c r="L94" s="51">
        <f>L95</f>
        <v>0</v>
      </c>
    </row>
    <row r="95" spans="1:12" ht="56.25">
      <c r="A95" s="22" t="s">
        <v>130</v>
      </c>
      <c r="B95" s="49" t="s">
        <v>100</v>
      </c>
      <c r="C95" s="49" t="s">
        <v>3</v>
      </c>
      <c r="D95" s="49" t="s">
        <v>3</v>
      </c>
      <c r="E95" s="49" t="s">
        <v>131</v>
      </c>
      <c r="F95" s="49" t="s">
        <v>2</v>
      </c>
      <c r="G95" s="49" t="s">
        <v>7</v>
      </c>
      <c r="H95" s="49" t="s">
        <v>6</v>
      </c>
      <c r="I95" s="49" t="s">
        <v>5</v>
      </c>
      <c r="J95" s="52">
        <f>J97</f>
        <v>1000000</v>
      </c>
      <c r="K95" s="52">
        <f t="shared" ref="K95:L95" si="16">K97</f>
        <v>0</v>
      </c>
      <c r="L95" s="52">
        <f t="shared" si="16"/>
        <v>0</v>
      </c>
    </row>
    <row r="96" spans="1:12" ht="56.25">
      <c r="A96" s="18" t="s">
        <v>134</v>
      </c>
      <c r="B96" s="45">
        <v>802</v>
      </c>
      <c r="C96" s="46" t="s">
        <v>3</v>
      </c>
      <c r="D96" s="49" t="s">
        <v>3</v>
      </c>
      <c r="E96" s="49" t="s">
        <v>131</v>
      </c>
      <c r="F96" s="49" t="s">
        <v>2</v>
      </c>
      <c r="G96" s="49" t="s">
        <v>7</v>
      </c>
      <c r="H96" s="49" t="s">
        <v>150</v>
      </c>
      <c r="I96" s="49" t="s">
        <v>5</v>
      </c>
      <c r="J96" s="47">
        <f>J97</f>
        <v>1000000</v>
      </c>
      <c r="K96" s="47">
        <f>K97</f>
        <v>0</v>
      </c>
      <c r="L96" s="47">
        <f>L97</f>
        <v>0</v>
      </c>
    </row>
    <row r="97" spans="1:12" ht="18.75">
      <c r="A97" s="18" t="s">
        <v>11</v>
      </c>
      <c r="B97" s="45">
        <v>802</v>
      </c>
      <c r="C97" s="46" t="s">
        <v>3</v>
      </c>
      <c r="D97" s="49" t="s">
        <v>3</v>
      </c>
      <c r="E97" s="49" t="s">
        <v>131</v>
      </c>
      <c r="F97" s="49" t="s">
        <v>2</v>
      </c>
      <c r="G97" s="49" t="s">
        <v>7</v>
      </c>
      <c r="H97" s="49" t="s">
        <v>150</v>
      </c>
      <c r="I97" s="49" t="s">
        <v>9</v>
      </c>
      <c r="J97" s="47">
        <v>1000000</v>
      </c>
      <c r="K97" s="47">
        <v>0</v>
      </c>
      <c r="L97" s="47">
        <v>0</v>
      </c>
    </row>
    <row r="98" spans="1:12" ht="18.75">
      <c r="A98" s="34" t="s">
        <v>41</v>
      </c>
      <c r="B98" s="49" t="s">
        <v>100</v>
      </c>
      <c r="C98" s="43" t="s">
        <v>32</v>
      </c>
      <c r="D98" s="43" t="s">
        <v>7</v>
      </c>
      <c r="E98" s="43" t="s">
        <v>7</v>
      </c>
      <c r="F98" s="43" t="s">
        <v>2</v>
      </c>
      <c r="G98" s="43" t="s">
        <v>7</v>
      </c>
      <c r="H98" s="43" t="s">
        <v>6</v>
      </c>
      <c r="I98" s="43" t="s">
        <v>5</v>
      </c>
      <c r="J98" s="44">
        <f>J100</f>
        <v>60000</v>
      </c>
      <c r="K98" s="44">
        <f>K100</f>
        <v>60000</v>
      </c>
      <c r="L98" s="44">
        <f>L100</f>
        <v>60000</v>
      </c>
    </row>
    <row r="99" spans="1:12" ht="18.75">
      <c r="A99" s="18" t="s">
        <v>42</v>
      </c>
      <c r="B99" s="49" t="s">
        <v>100</v>
      </c>
      <c r="C99" s="46" t="s">
        <v>32</v>
      </c>
      <c r="D99" s="46" t="s">
        <v>32</v>
      </c>
      <c r="E99" s="46" t="s">
        <v>7</v>
      </c>
      <c r="F99" s="46" t="s">
        <v>2</v>
      </c>
      <c r="G99" s="46" t="s">
        <v>7</v>
      </c>
      <c r="H99" s="46" t="s">
        <v>6</v>
      </c>
      <c r="I99" s="46" t="s">
        <v>5</v>
      </c>
      <c r="J99" s="44">
        <f t="shared" ref="J99:L101" si="17">J100</f>
        <v>60000</v>
      </c>
      <c r="K99" s="44">
        <f t="shared" si="17"/>
        <v>60000</v>
      </c>
      <c r="L99" s="44">
        <f t="shared" si="17"/>
        <v>60000</v>
      </c>
    </row>
    <row r="100" spans="1:12" ht="18.75">
      <c r="A100" s="22" t="s">
        <v>15</v>
      </c>
      <c r="B100" s="49" t="s">
        <v>100</v>
      </c>
      <c r="C100" s="46" t="s">
        <v>32</v>
      </c>
      <c r="D100" s="46" t="s">
        <v>32</v>
      </c>
      <c r="E100" s="46" t="s">
        <v>10</v>
      </c>
      <c r="F100" s="46" t="s">
        <v>2</v>
      </c>
      <c r="G100" s="46" t="s">
        <v>7</v>
      </c>
      <c r="H100" s="46" t="s">
        <v>6</v>
      </c>
      <c r="I100" s="46" t="s">
        <v>5</v>
      </c>
      <c r="J100" s="47">
        <f t="shared" si="17"/>
        <v>60000</v>
      </c>
      <c r="K100" s="47">
        <f t="shared" si="17"/>
        <v>60000</v>
      </c>
      <c r="L100" s="47">
        <f t="shared" si="17"/>
        <v>60000</v>
      </c>
    </row>
    <row r="101" spans="1:12" ht="75">
      <c r="A101" s="27" t="s">
        <v>104</v>
      </c>
      <c r="B101" s="49" t="s">
        <v>100</v>
      </c>
      <c r="C101" s="46" t="s">
        <v>32</v>
      </c>
      <c r="D101" s="46" t="s">
        <v>32</v>
      </c>
      <c r="E101" s="46" t="s">
        <v>10</v>
      </c>
      <c r="F101" s="46" t="s">
        <v>2</v>
      </c>
      <c r="G101" s="46" t="s">
        <v>7</v>
      </c>
      <c r="H101" s="46" t="s">
        <v>103</v>
      </c>
      <c r="I101" s="46" t="s">
        <v>5</v>
      </c>
      <c r="J101" s="47">
        <f t="shared" si="17"/>
        <v>60000</v>
      </c>
      <c r="K101" s="47">
        <f t="shared" si="17"/>
        <v>60000</v>
      </c>
      <c r="L101" s="47">
        <f t="shared" si="17"/>
        <v>60000</v>
      </c>
    </row>
    <row r="102" spans="1:12" ht="18.75">
      <c r="A102" s="22" t="s">
        <v>45</v>
      </c>
      <c r="B102" s="49" t="s">
        <v>100</v>
      </c>
      <c r="C102" s="46" t="s">
        <v>32</v>
      </c>
      <c r="D102" s="46" t="s">
        <v>32</v>
      </c>
      <c r="E102" s="46" t="s">
        <v>10</v>
      </c>
      <c r="F102" s="46" t="s">
        <v>2</v>
      </c>
      <c r="G102" s="46" t="s">
        <v>7</v>
      </c>
      <c r="H102" s="46" t="s">
        <v>103</v>
      </c>
      <c r="I102" s="46" t="s">
        <v>44</v>
      </c>
      <c r="J102" s="47">
        <v>60000</v>
      </c>
      <c r="K102" s="47">
        <v>60000</v>
      </c>
      <c r="L102" s="47">
        <v>60000</v>
      </c>
    </row>
    <row r="103" spans="1:12" ht="18.75">
      <c r="A103" s="34" t="s">
        <v>70</v>
      </c>
      <c r="B103" s="40">
        <v>802</v>
      </c>
      <c r="C103" s="43" t="s">
        <v>24</v>
      </c>
      <c r="D103" s="43" t="s">
        <v>7</v>
      </c>
      <c r="E103" s="43" t="s">
        <v>7</v>
      </c>
      <c r="F103" s="43" t="s">
        <v>2</v>
      </c>
      <c r="G103" s="43" t="s">
        <v>7</v>
      </c>
      <c r="H103" s="43" t="s">
        <v>6</v>
      </c>
      <c r="I103" s="43" t="s">
        <v>5</v>
      </c>
      <c r="J103" s="44">
        <f t="shared" ref="J103:L104" si="18">J104</f>
        <v>2159450</v>
      </c>
      <c r="K103" s="44">
        <f t="shared" si="18"/>
        <v>2159450</v>
      </c>
      <c r="L103" s="44">
        <f t="shared" si="18"/>
        <v>2159450</v>
      </c>
    </row>
    <row r="104" spans="1:12" ht="18.75">
      <c r="A104" s="18" t="s">
        <v>43</v>
      </c>
      <c r="B104" s="45">
        <v>802</v>
      </c>
      <c r="C104" s="46" t="s">
        <v>24</v>
      </c>
      <c r="D104" s="46" t="s">
        <v>1</v>
      </c>
      <c r="E104" s="46" t="s">
        <v>7</v>
      </c>
      <c r="F104" s="46" t="s">
        <v>2</v>
      </c>
      <c r="G104" s="46" t="s">
        <v>7</v>
      </c>
      <c r="H104" s="46" t="s">
        <v>6</v>
      </c>
      <c r="I104" s="46" t="s">
        <v>5</v>
      </c>
      <c r="J104" s="47">
        <f t="shared" si="18"/>
        <v>2159450</v>
      </c>
      <c r="K104" s="47">
        <f t="shared" si="18"/>
        <v>2159450</v>
      </c>
      <c r="L104" s="47">
        <f t="shared" si="18"/>
        <v>2159450</v>
      </c>
    </row>
    <row r="105" spans="1:12" ht="18.75">
      <c r="A105" s="22" t="s">
        <v>15</v>
      </c>
      <c r="B105" s="45">
        <v>802</v>
      </c>
      <c r="C105" s="46" t="s">
        <v>24</v>
      </c>
      <c r="D105" s="46" t="s">
        <v>1</v>
      </c>
      <c r="E105" s="46" t="s">
        <v>10</v>
      </c>
      <c r="F105" s="46" t="s">
        <v>2</v>
      </c>
      <c r="G105" s="46" t="s">
        <v>7</v>
      </c>
      <c r="H105" s="46" t="s">
        <v>6</v>
      </c>
      <c r="I105" s="46" t="s">
        <v>5</v>
      </c>
      <c r="J105" s="47">
        <f>J107+J109</f>
        <v>2159450</v>
      </c>
      <c r="K105" s="47">
        <f>K107+K109</f>
        <v>2159450</v>
      </c>
      <c r="L105" s="47">
        <f>L107+L109</f>
        <v>2159450</v>
      </c>
    </row>
    <row r="106" spans="1:12" ht="93.75">
      <c r="A106" s="27" t="s">
        <v>105</v>
      </c>
      <c r="B106" s="45">
        <v>802</v>
      </c>
      <c r="C106" s="46" t="s">
        <v>24</v>
      </c>
      <c r="D106" s="46" t="s">
        <v>1</v>
      </c>
      <c r="E106" s="46" t="s">
        <v>10</v>
      </c>
      <c r="F106" s="46" t="s">
        <v>2</v>
      </c>
      <c r="G106" s="46" t="s">
        <v>7</v>
      </c>
      <c r="H106" s="46" t="s">
        <v>107</v>
      </c>
      <c r="I106" s="46" t="s">
        <v>5</v>
      </c>
      <c r="J106" s="47">
        <f>J107</f>
        <v>170000</v>
      </c>
      <c r="K106" s="47">
        <f>K107</f>
        <v>170000</v>
      </c>
      <c r="L106" s="47">
        <f>L107</f>
        <v>170000</v>
      </c>
    </row>
    <row r="107" spans="1:12" ht="18.75">
      <c r="A107" s="22" t="s">
        <v>45</v>
      </c>
      <c r="B107" s="45">
        <v>802</v>
      </c>
      <c r="C107" s="46" t="s">
        <v>24</v>
      </c>
      <c r="D107" s="46" t="s">
        <v>1</v>
      </c>
      <c r="E107" s="46" t="s">
        <v>10</v>
      </c>
      <c r="F107" s="46" t="s">
        <v>2</v>
      </c>
      <c r="G107" s="46" t="s">
        <v>7</v>
      </c>
      <c r="H107" s="46" t="s">
        <v>107</v>
      </c>
      <c r="I107" s="46" t="s">
        <v>44</v>
      </c>
      <c r="J107" s="47">
        <v>170000</v>
      </c>
      <c r="K107" s="47">
        <v>170000</v>
      </c>
      <c r="L107" s="47">
        <v>170000</v>
      </c>
    </row>
    <row r="108" spans="1:12" ht="93.75">
      <c r="A108" s="27" t="s">
        <v>106</v>
      </c>
      <c r="B108" s="45">
        <v>802</v>
      </c>
      <c r="C108" s="46" t="s">
        <v>24</v>
      </c>
      <c r="D108" s="46" t="s">
        <v>1</v>
      </c>
      <c r="E108" s="46" t="s">
        <v>10</v>
      </c>
      <c r="F108" s="46" t="s">
        <v>2</v>
      </c>
      <c r="G108" s="46" t="s">
        <v>7</v>
      </c>
      <c r="H108" s="46" t="s">
        <v>108</v>
      </c>
      <c r="I108" s="46" t="s">
        <v>5</v>
      </c>
      <c r="J108" s="47">
        <f>J109</f>
        <v>1989450</v>
      </c>
      <c r="K108" s="47">
        <f>K109</f>
        <v>1989450</v>
      </c>
      <c r="L108" s="47">
        <f>L109</f>
        <v>1989450</v>
      </c>
    </row>
    <row r="109" spans="1:12" ht="18.75">
      <c r="A109" s="22" t="s">
        <v>45</v>
      </c>
      <c r="B109" s="45">
        <v>802</v>
      </c>
      <c r="C109" s="46" t="s">
        <v>24</v>
      </c>
      <c r="D109" s="46" t="s">
        <v>1</v>
      </c>
      <c r="E109" s="46" t="s">
        <v>10</v>
      </c>
      <c r="F109" s="46" t="s">
        <v>2</v>
      </c>
      <c r="G109" s="46" t="s">
        <v>7</v>
      </c>
      <c r="H109" s="46" t="s">
        <v>108</v>
      </c>
      <c r="I109" s="46" t="s">
        <v>44</v>
      </c>
      <c r="J109" s="47">
        <v>1989450</v>
      </c>
      <c r="K109" s="47">
        <v>1989450</v>
      </c>
      <c r="L109" s="47">
        <v>1989450</v>
      </c>
    </row>
    <row r="110" spans="1:12" s="32" customFormat="1" ht="18.75">
      <c r="A110" s="34" t="s">
        <v>35</v>
      </c>
      <c r="B110" s="40">
        <v>802</v>
      </c>
      <c r="C110" s="43" t="s">
        <v>29</v>
      </c>
      <c r="D110" s="43" t="s">
        <v>7</v>
      </c>
      <c r="E110" s="43" t="s">
        <v>7</v>
      </c>
      <c r="F110" s="43" t="s">
        <v>2</v>
      </c>
      <c r="G110" s="43" t="s">
        <v>7</v>
      </c>
      <c r="H110" s="43" t="s">
        <v>6</v>
      </c>
      <c r="I110" s="43" t="s">
        <v>5</v>
      </c>
      <c r="J110" s="44">
        <f t="shared" ref="J110:L111" si="19">J111</f>
        <v>558100</v>
      </c>
      <c r="K110" s="44">
        <f t="shared" si="19"/>
        <v>668500</v>
      </c>
      <c r="L110" s="44">
        <f t="shared" si="19"/>
        <v>668500</v>
      </c>
    </row>
    <row r="111" spans="1:12" ht="18.75">
      <c r="A111" s="15" t="s">
        <v>34</v>
      </c>
      <c r="B111" s="45">
        <v>802</v>
      </c>
      <c r="C111" s="46" t="s">
        <v>29</v>
      </c>
      <c r="D111" s="46" t="s">
        <v>33</v>
      </c>
      <c r="E111" s="46" t="s">
        <v>7</v>
      </c>
      <c r="F111" s="46" t="s">
        <v>2</v>
      </c>
      <c r="G111" s="46" t="s">
        <v>7</v>
      </c>
      <c r="H111" s="46" t="s">
        <v>6</v>
      </c>
      <c r="I111" s="46" t="s">
        <v>5</v>
      </c>
      <c r="J111" s="47">
        <f t="shared" si="19"/>
        <v>558100</v>
      </c>
      <c r="K111" s="47">
        <f t="shared" si="19"/>
        <v>668500</v>
      </c>
      <c r="L111" s="47">
        <f t="shared" si="19"/>
        <v>668500</v>
      </c>
    </row>
    <row r="112" spans="1:12" ht="18.75">
      <c r="A112" s="21" t="s">
        <v>15</v>
      </c>
      <c r="B112" s="45">
        <v>802</v>
      </c>
      <c r="C112" s="46">
        <v>10</v>
      </c>
      <c r="D112" s="46" t="s">
        <v>33</v>
      </c>
      <c r="E112" s="46" t="s">
        <v>10</v>
      </c>
      <c r="F112" s="46" t="s">
        <v>2</v>
      </c>
      <c r="G112" s="46" t="s">
        <v>7</v>
      </c>
      <c r="H112" s="46" t="s">
        <v>6</v>
      </c>
      <c r="I112" s="46" t="s">
        <v>5</v>
      </c>
      <c r="J112" s="47">
        <f>J113+J115+J117</f>
        <v>558100</v>
      </c>
      <c r="K112" s="47">
        <f>K113+K115+K117</f>
        <v>668500</v>
      </c>
      <c r="L112" s="47">
        <f>L113+L115+L117</f>
        <v>668500</v>
      </c>
    </row>
    <row r="113" spans="1:12" ht="18.75">
      <c r="A113" s="18" t="s">
        <v>102</v>
      </c>
      <c r="B113" s="45">
        <v>802</v>
      </c>
      <c r="C113" s="46">
        <v>10</v>
      </c>
      <c r="D113" s="46" t="s">
        <v>33</v>
      </c>
      <c r="E113" s="46" t="s">
        <v>10</v>
      </c>
      <c r="F113" s="46" t="s">
        <v>2</v>
      </c>
      <c r="G113" s="46" t="s">
        <v>7</v>
      </c>
      <c r="H113" s="46" t="s">
        <v>101</v>
      </c>
      <c r="I113" s="46" t="s">
        <v>5</v>
      </c>
      <c r="J113" s="47">
        <f>J114</f>
        <v>370000</v>
      </c>
      <c r="K113" s="47">
        <f>K114</f>
        <v>480400</v>
      </c>
      <c r="L113" s="47">
        <f>L114</f>
        <v>480400</v>
      </c>
    </row>
    <row r="114" spans="1:12" ht="23.25" customHeight="1">
      <c r="A114" s="21" t="s">
        <v>142</v>
      </c>
      <c r="B114" s="45">
        <v>802</v>
      </c>
      <c r="C114" s="46">
        <v>10</v>
      </c>
      <c r="D114" s="46" t="s">
        <v>33</v>
      </c>
      <c r="E114" s="46" t="s">
        <v>10</v>
      </c>
      <c r="F114" s="46" t="s">
        <v>2</v>
      </c>
      <c r="G114" s="46" t="s">
        <v>7</v>
      </c>
      <c r="H114" s="46" t="s">
        <v>101</v>
      </c>
      <c r="I114" s="46" t="s">
        <v>0</v>
      </c>
      <c r="J114" s="47">
        <v>370000</v>
      </c>
      <c r="K114" s="47">
        <v>480400</v>
      </c>
      <c r="L114" s="47">
        <v>480400</v>
      </c>
    </row>
    <row r="115" spans="1:12" ht="57" customHeight="1">
      <c r="A115" s="21" t="s">
        <v>151</v>
      </c>
      <c r="B115" s="45">
        <v>802</v>
      </c>
      <c r="C115" s="46" t="s">
        <v>29</v>
      </c>
      <c r="D115" s="46" t="s">
        <v>33</v>
      </c>
      <c r="E115" s="46" t="s">
        <v>10</v>
      </c>
      <c r="F115" s="46" t="s">
        <v>2</v>
      </c>
      <c r="G115" s="46" t="s">
        <v>7</v>
      </c>
      <c r="H115" s="46" t="s">
        <v>152</v>
      </c>
      <c r="I115" s="46" t="s">
        <v>5</v>
      </c>
      <c r="J115" s="47">
        <f>J116</f>
        <v>77700</v>
      </c>
      <c r="K115" s="47">
        <f>K116</f>
        <v>77700</v>
      </c>
      <c r="L115" s="47">
        <f>L116</f>
        <v>77700</v>
      </c>
    </row>
    <row r="116" spans="1:12" ht="22.5" customHeight="1">
      <c r="A116" s="18" t="s">
        <v>31</v>
      </c>
      <c r="B116" s="45">
        <v>802</v>
      </c>
      <c r="C116" s="46" t="s">
        <v>29</v>
      </c>
      <c r="D116" s="46" t="s">
        <v>33</v>
      </c>
      <c r="E116" s="46" t="s">
        <v>10</v>
      </c>
      <c r="F116" s="46" t="s">
        <v>2</v>
      </c>
      <c r="G116" s="46" t="s">
        <v>7</v>
      </c>
      <c r="H116" s="46" t="s">
        <v>152</v>
      </c>
      <c r="I116" s="46" t="s">
        <v>30</v>
      </c>
      <c r="J116" s="47">
        <v>77700</v>
      </c>
      <c r="K116" s="47">
        <v>77700</v>
      </c>
      <c r="L116" s="47">
        <v>77700</v>
      </c>
    </row>
    <row r="117" spans="1:12" ht="78.75" customHeight="1">
      <c r="A117" s="21" t="s">
        <v>153</v>
      </c>
      <c r="B117" s="45">
        <v>802</v>
      </c>
      <c r="C117" s="46" t="s">
        <v>29</v>
      </c>
      <c r="D117" s="46" t="s">
        <v>33</v>
      </c>
      <c r="E117" s="46" t="s">
        <v>10</v>
      </c>
      <c r="F117" s="46" t="s">
        <v>2</v>
      </c>
      <c r="G117" s="46" t="s">
        <v>7</v>
      </c>
      <c r="H117" s="46" t="s">
        <v>154</v>
      </c>
      <c r="I117" s="46" t="s">
        <v>5</v>
      </c>
      <c r="J117" s="47">
        <f>J118</f>
        <v>110400</v>
      </c>
      <c r="K117" s="47">
        <f>K118</f>
        <v>110400</v>
      </c>
      <c r="L117" s="47">
        <f>L118</f>
        <v>110400</v>
      </c>
    </row>
    <row r="118" spans="1:12" ht="22.5" customHeight="1">
      <c r="A118" s="18" t="s">
        <v>31</v>
      </c>
      <c r="B118" s="45">
        <v>802</v>
      </c>
      <c r="C118" s="46" t="s">
        <v>29</v>
      </c>
      <c r="D118" s="46" t="s">
        <v>33</v>
      </c>
      <c r="E118" s="46" t="s">
        <v>10</v>
      </c>
      <c r="F118" s="46" t="s">
        <v>2</v>
      </c>
      <c r="G118" s="46" t="s">
        <v>7</v>
      </c>
      <c r="H118" s="46" t="s">
        <v>154</v>
      </c>
      <c r="I118" s="46" t="s">
        <v>30</v>
      </c>
      <c r="J118" s="47">
        <v>110400</v>
      </c>
      <c r="K118" s="47">
        <v>110400</v>
      </c>
      <c r="L118" s="47">
        <v>110400</v>
      </c>
    </row>
    <row r="119" spans="1:12" ht="17.25" customHeight="1">
      <c r="A119" s="34" t="s">
        <v>8</v>
      </c>
      <c r="B119" s="40">
        <v>802</v>
      </c>
      <c r="C119" s="43" t="s">
        <v>4</v>
      </c>
      <c r="D119" s="43" t="s">
        <v>7</v>
      </c>
      <c r="E119" s="43" t="s">
        <v>7</v>
      </c>
      <c r="F119" s="43" t="s">
        <v>2</v>
      </c>
      <c r="G119" s="43" t="s">
        <v>7</v>
      </c>
      <c r="H119" s="43" t="s">
        <v>6</v>
      </c>
      <c r="I119" s="43" t="s">
        <v>5</v>
      </c>
      <c r="J119" s="44">
        <f t="shared" ref="J119:L122" si="20">J120</f>
        <v>1316708</v>
      </c>
      <c r="K119" s="44">
        <f t="shared" si="20"/>
        <v>1316708</v>
      </c>
      <c r="L119" s="44">
        <f t="shared" si="20"/>
        <v>1316708</v>
      </c>
    </row>
    <row r="120" spans="1:12" ht="24" customHeight="1">
      <c r="A120" s="18" t="s">
        <v>27</v>
      </c>
      <c r="B120" s="45">
        <v>802</v>
      </c>
      <c r="C120" s="46" t="s">
        <v>4</v>
      </c>
      <c r="D120" s="46" t="s">
        <v>17</v>
      </c>
      <c r="E120" s="46" t="s">
        <v>7</v>
      </c>
      <c r="F120" s="46" t="s">
        <v>2</v>
      </c>
      <c r="G120" s="46" t="s">
        <v>7</v>
      </c>
      <c r="H120" s="46" t="s">
        <v>6</v>
      </c>
      <c r="I120" s="46" t="s">
        <v>5</v>
      </c>
      <c r="J120" s="47">
        <f t="shared" si="20"/>
        <v>1316708</v>
      </c>
      <c r="K120" s="47">
        <f t="shared" si="20"/>
        <v>1316708</v>
      </c>
      <c r="L120" s="47">
        <f t="shared" si="20"/>
        <v>1316708</v>
      </c>
    </row>
    <row r="121" spans="1:12" ht="22.5" customHeight="1">
      <c r="A121" s="18" t="s">
        <v>15</v>
      </c>
      <c r="B121" s="45">
        <v>802</v>
      </c>
      <c r="C121" s="46" t="s">
        <v>4</v>
      </c>
      <c r="D121" s="46" t="s">
        <v>17</v>
      </c>
      <c r="E121" s="46" t="s">
        <v>10</v>
      </c>
      <c r="F121" s="46" t="s">
        <v>2</v>
      </c>
      <c r="G121" s="46" t="s">
        <v>7</v>
      </c>
      <c r="H121" s="46" t="s">
        <v>6</v>
      </c>
      <c r="I121" s="46" t="s">
        <v>5</v>
      </c>
      <c r="J121" s="47">
        <f>J122</f>
        <v>1316708</v>
      </c>
      <c r="K121" s="47">
        <f>K122</f>
        <v>1316708</v>
      </c>
      <c r="L121" s="47">
        <f>L122</f>
        <v>1316708</v>
      </c>
    </row>
    <row r="122" spans="1:12" ht="96.75" customHeight="1">
      <c r="A122" s="27" t="s">
        <v>119</v>
      </c>
      <c r="B122" s="45">
        <v>802</v>
      </c>
      <c r="C122" s="46" t="s">
        <v>4</v>
      </c>
      <c r="D122" s="46" t="s">
        <v>17</v>
      </c>
      <c r="E122" s="46" t="s">
        <v>10</v>
      </c>
      <c r="F122" s="46" t="s">
        <v>2</v>
      </c>
      <c r="G122" s="46" t="s">
        <v>7</v>
      </c>
      <c r="H122" s="46" t="s">
        <v>120</v>
      </c>
      <c r="I122" s="46" t="s">
        <v>5</v>
      </c>
      <c r="J122" s="47">
        <f t="shared" si="20"/>
        <v>1316708</v>
      </c>
      <c r="K122" s="47">
        <f t="shared" si="20"/>
        <v>1316708</v>
      </c>
      <c r="L122" s="47">
        <f t="shared" si="20"/>
        <v>1316708</v>
      </c>
    </row>
    <row r="123" spans="1:12" ht="21" customHeight="1">
      <c r="A123" s="22" t="s">
        <v>45</v>
      </c>
      <c r="B123" s="45">
        <v>802</v>
      </c>
      <c r="C123" s="46" t="s">
        <v>4</v>
      </c>
      <c r="D123" s="46" t="s">
        <v>17</v>
      </c>
      <c r="E123" s="46" t="s">
        <v>10</v>
      </c>
      <c r="F123" s="46" t="s">
        <v>2</v>
      </c>
      <c r="G123" s="46" t="s">
        <v>7</v>
      </c>
      <c r="H123" s="46" t="s">
        <v>120</v>
      </c>
      <c r="I123" s="46" t="s">
        <v>44</v>
      </c>
      <c r="J123" s="47">
        <v>1316708</v>
      </c>
      <c r="K123" s="47">
        <v>1316708</v>
      </c>
      <c r="L123" s="47">
        <v>1316708</v>
      </c>
    </row>
    <row r="124" spans="1:12" ht="24.75" customHeight="1">
      <c r="A124" s="34" t="s">
        <v>123</v>
      </c>
      <c r="B124" s="40">
        <v>832</v>
      </c>
      <c r="C124" s="46"/>
      <c r="D124" s="46"/>
      <c r="E124" s="46"/>
      <c r="F124" s="46"/>
      <c r="G124" s="46"/>
      <c r="H124" s="46"/>
      <c r="I124" s="46"/>
      <c r="J124" s="44">
        <f t="shared" ref="J124:L126" si="21">J125</f>
        <v>1692390</v>
      </c>
      <c r="K124" s="44">
        <f t="shared" si="21"/>
        <v>1775050</v>
      </c>
      <c r="L124" s="44">
        <f t="shared" si="21"/>
        <v>1760050</v>
      </c>
    </row>
    <row r="125" spans="1:12" s="32" customFormat="1" ht="18.75">
      <c r="A125" s="34" t="s">
        <v>39</v>
      </c>
      <c r="B125" s="40">
        <v>832</v>
      </c>
      <c r="C125" s="43" t="s">
        <v>1</v>
      </c>
      <c r="D125" s="43" t="s">
        <v>7</v>
      </c>
      <c r="E125" s="43" t="s">
        <v>7</v>
      </c>
      <c r="F125" s="43" t="s">
        <v>2</v>
      </c>
      <c r="G125" s="43" t="s">
        <v>7</v>
      </c>
      <c r="H125" s="43" t="s">
        <v>6</v>
      </c>
      <c r="I125" s="43" t="s">
        <v>5</v>
      </c>
      <c r="J125" s="44">
        <f t="shared" si="21"/>
        <v>1692390</v>
      </c>
      <c r="K125" s="44">
        <f t="shared" si="21"/>
        <v>1775050</v>
      </c>
      <c r="L125" s="44">
        <f t="shared" si="21"/>
        <v>1760050</v>
      </c>
    </row>
    <row r="126" spans="1:12" ht="56.25">
      <c r="A126" s="15" t="s">
        <v>40</v>
      </c>
      <c r="B126" s="45">
        <v>832</v>
      </c>
      <c r="C126" s="46" t="s">
        <v>1</v>
      </c>
      <c r="D126" s="46" t="s">
        <v>33</v>
      </c>
      <c r="E126" s="46" t="s">
        <v>7</v>
      </c>
      <c r="F126" s="46" t="s">
        <v>2</v>
      </c>
      <c r="G126" s="46" t="s">
        <v>7</v>
      </c>
      <c r="H126" s="46" t="s">
        <v>6</v>
      </c>
      <c r="I126" s="46" t="s">
        <v>5</v>
      </c>
      <c r="J126" s="47">
        <f t="shared" si="21"/>
        <v>1692390</v>
      </c>
      <c r="K126" s="47">
        <f t="shared" si="21"/>
        <v>1775050</v>
      </c>
      <c r="L126" s="47">
        <f t="shared" si="21"/>
        <v>1760050</v>
      </c>
    </row>
    <row r="127" spans="1:12" ht="18.75">
      <c r="A127" s="15" t="s">
        <v>15</v>
      </c>
      <c r="B127" s="45">
        <v>832</v>
      </c>
      <c r="C127" s="46" t="s">
        <v>1</v>
      </c>
      <c r="D127" s="46" t="s">
        <v>33</v>
      </c>
      <c r="E127" s="46" t="s">
        <v>10</v>
      </c>
      <c r="F127" s="46" t="s">
        <v>2</v>
      </c>
      <c r="G127" s="46" t="s">
        <v>7</v>
      </c>
      <c r="H127" s="46" t="s">
        <v>6</v>
      </c>
      <c r="I127" s="46" t="s">
        <v>5</v>
      </c>
      <c r="J127" s="47">
        <f>J128+J130+J133</f>
        <v>1692390</v>
      </c>
      <c r="K127" s="47">
        <f>K128+K130+K133</f>
        <v>1775050</v>
      </c>
      <c r="L127" s="47">
        <f>L128+L130+L133</f>
        <v>1760050</v>
      </c>
    </row>
    <row r="128" spans="1:12" ht="37.5">
      <c r="A128" s="15" t="s">
        <v>157</v>
      </c>
      <c r="B128" s="45">
        <v>832</v>
      </c>
      <c r="C128" s="46" t="s">
        <v>1</v>
      </c>
      <c r="D128" s="46" t="s">
        <v>33</v>
      </c>
      <c r="E128" s="46" t="s">
        <v>10</v>
      </c>
      <c r="F128" s="46" t="s">
        <v>2</v>
      </c>
      <c r="G128" s="46" t="s">
        <v>7</v>
      </c>
      <c r="H128" s="46" t="s">
        <v>156</v>
      </c>
      <c r="I128" s="46" t="s">
        <v>5</v>
      </c>
      <c r="J128" s="47">
        <f>J129</f>
        <v>1052000</v>
      </c>
      <c r="K128" s="47">
        <f>K129</f>
        <v>1052000</v>
      </c>
      <c r="L128" s="47">
        <f>L129</f>
        <v>1052000</v>
      </c>
    </row>
    <row r="129" spans="1:12" ht="60.75" customHeight="1">
      <c r="A129" s="26" t="s">
        <v>14</v>
      </c>
      <c r="B129" s="45">
        <v>832</v>
      </c>
      <c r="C129" s="46" t="s">
        <v>1</v>
      </c>
      <c r="D129" s="46" t="s">
        <v>33</v>
      </c>
      <c r="E129" s="46" t="s">
        <v>10</v>
      </c>
      <c r="F129" s="46" t="s">
        <v>2</v>
      </c>
      <c r="G129" s="46" t="s">
        <v>7</v>
      </c>
      <c r="H129" s="46" t="s">
        <v>156</v>
      </c>
      <c r="I129" s="46" t="s">
        <v>13</v>
      </c>
      <c r="J129" s="47">
        <v>1052000</v>
      </c>
      <c r="K129" s="47">
        <v>1052000</v>
      </c>
      <c r="L129" s="47">
        <v>1052000</v>
      </c>
    </row>
    <row r="130" spans="1:12" ht="37.5">
      <c r="A130" s="15" t="s">
        <v>71</v>
      </c>
      <c r="B130" s="45">
        <v>832</v>
      </c>
      <c r="C130" s="46" t="s">
        <v>1</v>
      </c>
      <c r="D130" s="46" t="s">
        <v>33</v>
      </c>
      <c r="E130" s="46" t="s">
        <v>10</v>
      </c>
      <c r="F130" s="46" t="s">
        <v>2</v>
      </c>
      <c r="G130" s="46" t="s">
        <v>7</v>
      </c>
      <c r="H130" s="46" t="s">
        <v>136</v>
      </c>
      <c r="I130" s="46" t="s">
        <v>5</v>
      </c>
      <c r="J130" s="47">
        <f>J131+J132</f>
        <v>626590</v>
      </c>
      <c r="K130" s="47">
        <f>K131+K132</f>
        <v>709250</v>
      </c>
      <c r="L130" s="47">
        <f>L131+L132</f>
        <v>694250</v>
      </c>
    </row>
    <row r="131" spans="1:12" ht="63.75" customHeight="1">
      <c r="A131" s="26" t="s">
        <v>14</v>
      </c>
      <c r="B131" s="45">
        <v>832</v>
      </c>
      <c r="C131" s="46" t="s">
        <v>1</v>
      </c>
      <c r="D131" s="46" t="s">
        <v>33</v>
      </c>
      <c r="E131" s="46" t="s">
        <v>10</v>
      </c>
      <c r="F131" s="46" t="s">
        <v>2</v>
      </c>
      <c r="G131" s="46" t="s">
        <v>7</v>
      </c>
      <c r="H131" s="46" t="s">
        <v>136</v>
      </c>
      <c r="I131" s="46" t="s">
        <v>13</v>
      </c>
      <c r="J131" s="47">
        <v>517200</v>
      </c>
      <c r="K131" s="47">
        <v>517200</v>
      </c>
      <c r="L131" s="47">
        <v>517200</v>
      </c>
    </row>
    <row r="132" spans="1:12" ht="37.5">
      <c r="A132" s="21" t="s">
        <v>21</v>
      </c>
      <c r="B132" s="45">
        <v>832</v>
      </c>
      <c r="C132" s="46" t="s">
        <v>1</v>
      </c>
      <c r="D132" s="46" t="s">
        <v>33</v>
      </c>
      <c r="E132" s="46" t="s">
        <v>10</v>
      </c>
      <c r="F132" s="46" t="s">
        <v>2</v>
      </c>
      <c r="G132" s="46" t="s">
        <v>7</v>
      </c>
      <c r="H132" s="46" t="s">
        <v>136</v>
      </c>
      <c r="I132" s="46" t="s">
        <v>0</v>
      </c>
      <c r="J132" s="47">
        <v>109390</v>
      </c>
      <c r="K132" s="47">
        <v>192050</v>
      </c>
      <c r="L132" s="47">
        <v>177050</v>
      </c>
    </row>
    <row r="133" spans="1:12" ht="37.5">
      <c r="A133" s="15" t="s">
        <v>143</v>
      </c>
      <c r="B133" s="45">
        <v>832</v>
      </c>
      <c r="C133" s="46" t="s">
        <v>1</v>
      </c>
      <c r="D133" s="46" t="s">
        <v>33</v>
      </c>
      <c r="E133" s="46" t="s">
        <v>10</v>
      </c>
      <c r="F133" s="46" t="s">
        <v>2</v>
      </c>
      <c r="G133" s="46" t="s">
        <v>7</v>
      </c>
      <c r="H133" s="46" t="s">
        <v>144</v>
      </c>
      <c r="I133" s="46" t="s">
        <v>5</v>
      </c>
      <c r="J133" s="47">
        <f>J134</f>
        <v>13800</v>
      </c>
      <c r="K133" s="47">
        <f>K134</f>
        <v>13800</v>
      </c>
      <c r="L133" s="47">
        <f>L134</f>
        <v>13800</v>
      </c>
    </row>
    <row r="134" spans="1:12" ht="18.75">
      <c r="A134" s="15" t="s">
        <v>31</v>
      </c>
      <c r="B134" s="45">
        <v>832</v>
      </c>
      <c r="C134" s="46" t="s">
        <v>1</v>
      </c>
      <c r="D134" s="46" t="s">
        <v>33</v>
      </c>
      <c r="E134" s="46" t="s">
        <v>10</v>
      </c>
      <c r="F134" s="46" t="s">
        <v>2</v>
      </c>
      <c r="G134" s="46" t="s">
        <v>7</v>
      </c>
      <c r="H134" s="46" t="s">
        <v>144</v>
      </c>
      <c r="I134" s="46" t="s">
        <v>30</v>
      </c>
      <c r="J134" s="47">
        <v>13800</v>
      </c>
      <c r="K134" s="47">
        <v>13800</v>
      </c>
      <c r="L134" s="47">
        <v>13800</v>
      </c>
    </row>
    <row r="135" spans="1:12" ht="64.5" customHeight="1">
      <c r="A135" s="91" t="s">
        <v>121</v>
      </c>
      <c r="B135" s="91"/>
      <c r="C135" s="91"/>
      <c r="D135" s="91"/>
      <c r="E135" s="91"/>
      <c r="F135" s="91"/>
      <c r="G135" s="91"/>
      <c r="H135" s="91"/>
      <c r="I135" s="91"/>
      <c r="J135" s="91"/>
      <c r="K135" s="82"/>
      <c r="L135" s="82"/>
    </row>
  </sheetData>
  <autoFilter ref="A6:J135"/>
  <mergeCells count="13">
    <mergeCell ref="K4:K6"/>
    <mergeCell ref="L4:L6"/>
    <mergeCell ref="J1:L1"/>
    <mergeCell ref="A135:J135"/>
    <mergeCell ref="D5:D6"/>
    <mergeCell ref="A4:A6"/>
    <mergeCell ref="B4:I4"/>
    <mergeCell ref="E5:H5"/>
    <mergeCell ref="A2:J2"/>
    <mergeCell ref="J4:J6"/>
    <mergeCell ref="I5:I6"/>
    <mergeCell ref="B5:B6"/>
    <mergeCell ref="C5:C6"/>
  </mergeCells>
  <phoneticPr fontId="2" type="noConversion"/>
  <pageMargins left="0.25" right="0.25" top="0.75" bottom="0.75" header="0.3" footer="0.3"/>
  <pageSetup paperSize="9" scale="49" fitToHeight="2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view="pageBreakPreview" zoomScale="66" zoomScaleNormal="85" zoomScaleSheetLayoutView="66" workbookViewId="0">
      <selection sqref="A1:F1"/>
    </sheetView>
  </sheetViews>
  <sheetFormatPr defaultRowHeight="12.75"/>
  <cols>
    <col min="1" max="1" width="107.28515625" style="4" customWidth="1"/>
    <col min="2" max="2" width="11.5703125" style="1" customWidth="1"/>
    <col min="3" max="3" width="12" style="1" customWidth="1"/>
    <col min="4" max="6" width="27" style="1" customWidth="1"/>
    <col min="7" max="16384" width="9.140625" style="3"/>
  </cols>
  <sheetData>
    <row r="1" spans="1:6" ht="147.75" customHeight="1">
      <c r="A1" s="97" t="s">
        <v>164</v>
      </c>
      <c r="B1" s="97"/>
      <c r="C1" s="97"/>
      <c r="D1" s="97"/>
      <c r="E1" s="97"/>
      <c r="F1" s="97"/>
    </row>
    <row r="2" spans="1:6" ht="65.25" customHeight="1">
      <c r="A2" s="98" t="s">
        <v>163</v>
      </c>
      <c r="B2" s="98"/>
      <c r="C2" s="98"/>
      <c r="D2" s="98"/>
      <c r="E2" s="98"/>
      <c r="F2" s="98"/>
    </row>
    <row r="3" spans="1:6" ht="24" customHeight="1">
      <c r="A3" s="54"/>
      <c r="B3" s="53"/>
      <c r="C3" s="53"/>
      <c r="D3" s="55"/>
      <c r="E3" s="55"/>
      <c r="F3" s="55" t="s">
        <v>76</v>
      </c>
    </row>
    <row r="4" spans="1:6" ht="28.5" customHeight="1">
      <c r="A4" s="99" t="s">
        <v>69</v>
      </c>
      <c r="B4" s="100" t="s">
        <v>67</v>
      </c>
      <c r="C4" s="100" t="s">
        <v>66</v>
      </c>
      <c r="D4" s="96" t="s">
        <v>160</v>
      </c>
      <c r="E4" s="96" t="s">
        <v>161</v>
      </c>
      <c r="F4" s="96" t="s">
        <v>162</v>
      </c>
    </row>
    <row r="5" spans="1:6" ht="93.75" customHeight="1">
      <c r="A5" s="99"/>
      <c r="B5" s="100"/>
      <c r="C5" s="100"/>
      <c r="D5" s="88"/>
      <c r="E5" s="88"/>
      <c r="F5" s="88"/>
    </row>
    <row r="6" spans="1:6" ht="18.75">
      <c r="A6" s="56" t="s">
        <v>59</v>
      </c>
      <c r="B6" s="57"/>
      <c r="C6" s="57"/>
      <c r="D6" s="58">
        <f>D7+D13+D15+D17+D22+D27+D29+D31+D33</f>
        <v>42232606</v>
      </c>
      <c r="E6" s="58">
        <f>E7+E13+E15+E17+E22+E27+E29+E31+E33</f>
        <v>40034540</v>
      </c>
      <c r="F6" s="58">
        <f>F7+F13+F15+F17+F22+F27+F29+F31+F33</f>
        <v>40802832</v>
      </c>
    </row>
    <row r="7" spans="1:6" s="2" customFormat="1" ht="27">
      <c r="A7" s="59" t="s">
        <v>39</v>
      </c>
      <c r="B7" s="60" t="s">
        <v>1</v>
      </c>
      <c r="C7" s="60" t="s">
        <v>7</v>
      </c>
      <c r="D7" s="61">
        <f>SUM(D8:D12)</f>
        <v>14140982</v>
      </c>
      <c r="E7" s="61">
        <f>SUM(E8:E12)</f>
        <v>14168642</v>
      </c>
      <c r="F7" s="61">
        <f>SUM(F8:F12)</f>
        <v>14153642</v>
      </c>
    </row>
    <row r="8" spans="1:6" s="2" customFormat="1" ht="37.5">
      <c r="A8" s="62" t="s">
        <v>58</v>
      </c>
      <c r="B8" s="63" t="s">
        <v>1</v>
      </c>
      <c r="C8" s="63" t="s">
        <v>17</v>
      </c>
      <c r="D8" s="64">
        <f>'Приложение 3'!J10</f>
        <v>1323602</v>
      </c>
      <c r="E8" s="64">
        <f>'Приложение 3'!K10</f>
        <v>1323602</v>
      </c>
      <c r="F8" s="64">
        <f>'Приложение 3'!L10</f>
        <v>1323602</v>
      </c>
    </row>
    <row r="9" spans="1:6" s="2" customFormat="1" ht="37.5">
      <c r="A9" s="62" t="s">
        <v>40</v>
      </c>
      <c r="B9" s="63" t="s">
        <v>1</v>
      </c>
      <c r="C9" s="63" t="s">
        <v>33</v>
      </c>
      <c r="D9" s="64">
        <f>'Приложение 3'!J126</f>
        <v>1692390</v>
      </c>
      <c r="E9" s="64">
        <f>'Приложение 3'!K126</f>
        <v>1775050</v>
      </c>
      <c r="F9" s="64">
        <f>'Приложение 3'!L126</f>
        <v>1760050</v>
      </c>
    </row>
    <row r="10" spans="1:6" s="2" customFormat="1" ht="45.75" customHeight="1">
      <c r="A10" s="62" t="s">
        <v>56</v>
      </c>
      <c r="B10" s="63" t="s">
        <v>1</v>
      </c>
      <c r="C10" s="63" t="s">
        <v>12</v>
      </c>
      <c r="D10" s="64">
        <f>'Приложение 3'!J14</f>
        <v>9969990</v>
      </c>
      <c r="E10" s="64">
        <f>'Приложение 3'!K14</f>
        <v>9969990</v>
      </c>
      <c r="F10" s="64">
        <f>'Приложение 3'!L14</f>
        <v>9969990</v>
      </c>
    </row>
    <row r="11" spans="1:6" s="2" customFormat="1" ht="27">
      <c r="A11" s="62" t="s">
        <v>55</v>
      </c>
      <c r="B11" s="63" t="s">
        <v>1</v>
      </c>
      <c r="C11" s="63" t="s">
        <v>4</v>
      </c>
      <c r="D11" s="64">
        <f>'Приложение 3'!J24</f>
        <v>450000</v>
      </c>
      <c r="E11" s="64">
        <f>'Приложение 3'!K24</f>
        <v>450000</v>
      </c>
      <c r="F11" s="64">
        <f>'Приложение 3'!L24</f>
        <v>450000</v>
      </c>
    </row>
    <row r="12" spans="1:6" s="2" customFormat="1" ht="27">
      <c r="A12" s="15" t="s">
        <v>38</v>
      </c>
      <c r="B12" s="63" t="s">
        <v>1</v>
      </c>
      <c r="C12" s="63" t="s">
        <v>36</v>
      </c>
      <c r="D12" s="64">
        <f>'Приложение 3'!J28</f>
        <v>705000</v>
      </c>
      <c r="E12" s="64">
        <f>'Приложение 3'!K28</f>
        <v>650000</v>
      </c>
      <c r="F12" s="64">
        <f>'Приложение 3'!L28</f>
        <v>650000</v>
      </c>
    </row>
    <row r="13" spans="1:6" s="2" customFormat="1" ht="27">
      <c r="A13" s="65" t="s">
        <v>50</v>
      </c>
      <c r="B13" s="60" t="s">
        <v>17</v>
      </c>
      <c r="C13" s="60" t="s">
        <v>7</v>
      </c>
      <c r="D13" s="61">
        <f>D14</f>
        <v>921706</v>
      </c>
      <c r="E13" s="61">
        <f>E14</f>
        <v>954240</v>
      </c>
      <c r="F13" s="61">
        <f>F14</f>
        <v>986432</v>
      </c>
    </row>
    <row r="14" spans="1:6" s="2" customFormat="1" ht="27">
      <c r="A14" s="66" t="s">
        <v>49</v>
      </c>
      <c r="B14" s="63" t="s">
        <v>17</v>
      </c>
      <c r="C14" s="63" t="s">
        <v>33</v>
      </c>
      <c r="D14" s="64">
        <f>'Приложение 3'!J36</f>
        <v>921706</v>
      </c>
      <c r="E14" s="64">
        <f>'Приложение 3'!K36</f>
        <v>954240</v>
      </c>
      <c r="F14" s="64">
        <f>'Приложение 3'!L36</f>
        <v>986432</v>
      </c>
    </row>
    <row r="15" spans="1:6" s="2" customFormat="1" ht="27">
      <c r="A15" s="59" t="s">
        <v>53</v>
      </c>
      <c r="B15" s="60" t="s">
        <v>33</v>
      </c>
      <c r="C15" s="60" t="s">
        <v>7</v>
      </c>
      <c r="D15" s="61">
        <f>D16</f>
        <v>1148000</v>
      </c>
      <c r="E15" s="61">
        <f>E16</f>
        <v>1148000</v>
      </c>
      <c r="F15" s="61">
        <f>F16</f>
        <v>1148000</v>
      </c>
    </row>
    <row r="16" spans="1:6" s="2" customFormat="1" ht="37.5">
      <c r="A16" s="62" t="s">
        <v>52</v>
      </c>
      <c r="B16" s="63" t="s">
        <v>33</v>
      </c>
      <c r="C16" s="63" t="s">
        <v>20</v>
      </c>
      <c r="D16" s="64">
        <f>'Приложение 3'!J42</f>
        <v>1148000</v>
      </c>
      <c r="E16" s="64">
        <f>'Приложение 3'!K42</f>
        <v>1148000</v>
      </c>
      <c r="F16" s="64">
        <f>'Приложение 3'!L42</f>
        <v>1148000</v>
      </c>
    </row>
    <row r="17" spans="1:6" s="2" customFormat="1" ht="27">
      <c r="A17" s="59" t="s">
        <v>26</v>
      </c>
      <c r="B17" s="60" t="s">
        <v>12</v>
      </c>
      <c r="C17" s="60" t="s">
        <v>7</v>
      </c>
      <c r="D17" s="61">
        <f>+D19+D20+D21+D18</f>
        <v>10815600</v>
      </c>
      <c r="E17" s="61">
        <f>+E19+E20+E21+E18</f>
        <v>9051500</v>
      </c>
      <c r="F17" s="61">
        <f>+F19+F20+F21+F18</f>
        <v>9802600</v>
      </c>
    </row>
    <row r="18" spans="1:6" s="2" customFormat="1" ht="27">
      <c r="A18" s="62" t="s">
        <v>80</v>
      </c>
      <c r="B18" s="63" t="s">
        <v>12</v>
      </c>
      <c r="C18" s="63" t="s">
        <v>28</v>
      </c>
      <c r="D18" s="64">
        <f>'Приложение 3'!J49</f>
        <v>901000</v>
      </c>
      <c r="E18" s="64">
        <f>'Приложение 3'!K49</f>
        <v>901000</v>
      </c>
      <c r="F18" s="64">
        <f>'Приложение 3'!L49</f>
        <v>901000</v>
      </c>
    </row>
    <row r="19" spans="1:6" s="2" customFormat="1" ht="27">
      <c r="A19" s="62" t="s">
        <v>25</v>
      </c>
      <c r="B19" s="63" t="s">
        <v>12</v>
      </c>
      <c r="C19" s="63" t="s">
        <v>24</v>
      </c>
      <c r="D19" s="64">
        <f>'Приложение 3'!J53</f>
        <v>1700000</v>
      </c>
      <c r="E19" s="64">
        <f>'Приложение 3'!K53</f>
        <v>0</v>
      </c>
      <c r="F19" s="64">
        <f>'Приложение 3'!L53</f>
        <v>0</v>
      </c>
    </row>
    <row r="20" spans="1:6" s="2" customFormat="1" ht="27">
      <c r="A20" s="62" t="s">
        <v>23</v>
      </c>
      <c r="B20" s="67" t="s">
        <v>12</v>
      </c>
      <c r="C20" s="67" t="s">
        <v>20</v>
      </c>
      <c r="D20" s="68">
        <f>'Приложение 3'!J59</f>
        <v>8124600</v>
      </c>
      <c r="E20" s="68">
        <f>'Приложение 3'!K59</f>
        <v>8060500</v>
      </c>
      <c r="F20" s="68">
        <f>'Приложение 3'!L59</f>
        <v>8811600</v>
      </c>
    </row>
    <row r="21" spans="1:6" s="2" customFormat="1" ht="27">
      <c r="A21" s="66" t="s">
        <v>51</v>
      </c>
      <c r="B21" s="63" t="s">
        <v>12</v>
      </c>
      <c r="C21" s="63" t="s">
        <v>46</v>
      </c>
      <c r="D21" s="64">
        <f>'Приложение 3'!J67</f>
        <v>90000</v>
      </c>
      <c r="E21" s="64">
        <f>'Приложение 3'!K67</f>
        <v>90000</v>
      </c>
      <c r="F21" s="64">
        <f>'Приложение 3'!L67</f>
        <v>90000</v>
      </c>
    </row>
    <row r="22" spans="1:6" s="2" customFormat="1" ht="27">
      <c r="A22" s="59" t="s">
        <v>19</v>
      </c>
      <c r="B22" s="60" t="s">
        <v>3</v>
      </c>
      <c r="C22" s="60" t="s">
        <v>7</v>
      </c>
      <c r="D22" s="61">
        <f>D24+D25+D23+D26</f>
        <v>11112060</v>
      </c>
      <c r="E22" s="61">
        <f>E24+E25+E23+E26</f>
        <v>10507500</v>
      </c>
      <c r="F22" s="61">
        <f>F24+F25+F23+F26</f>
        <v>10507500</v>
      </c>
    </row>
    <row r="23" spans="1:6" s="2" customFormat="1" ht="27">
      <c r="A23" s="62" t="s">
        <v>86</v>
      </c>
      <c r="B23" s="60" t="s">
        <v>3</v>
      </c>
      <c r="C23" s="60" t="s">
        <v>1</v>
      </c>
      <c r="D23" s="61">
        <f>'Приложение 3'!J74</f>
        <v>800500</v>
      </c>
      <c r="E23" s="61">
        <f>'Приложение 3'!K74</f>
        <v>800500</v>
      </c>
      <c r="F23" s="61">
        <f>'Приложение 3'!L74</f>
        <v>800500</v>
      </c>
    </row>
    <row r="24" spans="1:6" s="2" customFormat="1" ht="27">
      <c r="A24" s="66" t="s">
        <v>18</v>
      </c>
      <c r="B24" s="67" t="s">
        <v>3</v>
      </c>
      <c r="C24" s="67" t="s">
        <v>17</v>
      </c>
      <c r="D24" s="68">
        <f>'Приложение 3'!J80</f>
        <v>115000</v>
      </c>
      <c r="E24" s="68">
        <f>'Приложение 3'!K80</f>
        <v>615000</v>
      </c>
      <c r="F24" s="68">
        <f>'Приложение 3'!L80</f>
        <v>615000</v>
      </c>
    </row>
    <row r="25" spans="1:6" s="2" customFormat="1" ht="27">
      <c r="A25" s="66" t="s">
        <v>93</v>
      </c>
      <c r="B25" s="63" t="s">
        <v>3</v>
      </c>
      <c r="C25" s="63" t="s">
        <v>33</v>
      </c>
      <c r="D25" s="64">
        <f>'Приложение 3'!J84</f>
        <v>9196560</v>
      </c>
      <c r="E25" s="64">
        <f>'Приложение 3'!K84</f>
        <v>9092000</v>
      </c>
      <c r="F25" s="64">
        <f>'Приложение 3'!L84</f>
        <v>9092000</v>
      </c>
    </row>
    <row r="26" spans="1:6" s="2" customFormat="1" ht="27">
      <c r="A26" s="66" t="s">
        <v>16</v>
      </c>
      <c r="B26" s="63" t="s">
        <v>3</v>
      </c>
      <c r="C26" s="63" t="s">
        <v>3</v>
      </c>
      <c r="D26" s="64">
        <f>'Приложение 3'!J94</f>
        <v>1000000</v>
      </c>
      <c r="E26" s="64">
        <f>'Приложение 3'!K94</f>
        <v>0</v>
      </c>
      <c r="F26" s="64">
        <f>'Приложение 3'!L94</f>
        <v>0</v>
      </c>
    </row>
    <row r="27" spans="1:6" s="2" customFormat="1" ht="27">
      <c r="A27" s="59" t="s">
        <v>41</v>
      </c>
      <c r="B27" s="60" t="s">
        <v>32</v>
      </c>
      <c r="C27" s="60" t="s">
        <v>7</v>
      </c>
      <c r="D27" s="61">
        <f>D28</f>
        <v>60000</v>
      </c>
      <c r="E27" s="61">
        <f>E28</f>
        <v>60000</v>
      </c>
      <c r="F27" s="61">
        <f>F28</f>
        <v>60000</v>
      </c>
    </row>
    <row r="28" spans="1:6" s="2" customFormat="1" ht="27">
      <c r="A28" s="66" t="s">
        <v>42</v>
      </c>
      <c r="B28" s="63" t="s">
        <v>32</v>
      </c>
      <c r="C28" s="63" t="s">
        <v>32</v>
      </c>
      <c r="D28" s="64">
        <f>'Приложение 3'!J98</f>
        <v>60000</v>
      </c>
      <c r="E28" s="64">
        <f>'Приложение 3'!K98</f>
        <v>60000</v>
      </c>
      <c r="F28" s="64">
        <f>'Приложение 3'!L98</f>
        <v>60000</v>
      </c>
    </row>
    <row r="29" spans="1:6" s="2" customFormat="1" ht="27">
      <c r="A29" s="59" t="s">
        <v>70</v>
      </c>
      <c r="B29" s="69" t="s">
        <v>24</v>
      </c>
      <c r="C29" s="69" t="s">
        <v>7</v>
      </c>
      <c r="D29" s="70">
        <f>D30</f>
        <v>2159450</v>
      </c>
      <c r="E29" s="70">
        <f>E30</f>
        <v>2159450</v>
      </c>
      <c r="F29" s="70">
        <f>F30</f>
        <v>2159450</v>
      </c>
    </row>
    <row r="30" spans="1:6" s="2" customFormat="1" ht="27">
      <c r="A30" s="62" t="s">
        <v>43</v>
      </c>
      <c r="B30" s="63" t="s">
        <v>24</v>
      </c>
      <c r="C30" s="63" t="s">
        <v>1</v>
      </c>
      <c r="D30" s="64">
        <f>'Приложение 3'!J104</f>
        <v>2159450</v>
      </c>
      <c r="E30" s="64">
        <f>'Приложение 3'!K104</f>
        <v>2159450</v>
      </c>
      <c r="F30" s="64">
        <f>'Приложение 3'!L104</f>
        <v>2159450</v>
      </c>
    </row>
    <row r="31" spans="1:6" s="2" customFormat="1" ht="27">
      <c r="A31" s="59" t="s">
        <v>35</v>
      </c>
      <c r="B31" s="60">
        <v>10</v>
      </c>
      <c r="C31" s="60" t="s">
        <v>7</v>
      </c>
      <c r="D31" s="61">
        <f>D32</f>
        <v>558100</v>
      </c>
      <c r="E31" s="61">
        <f>E32</f>
        <v>668500</v>
      </c>
      <c r="F31" s="61">
        <f>F32</f>
        <v>668500</v>
      </c>
    </row>
    <row r="32" spans="1:6" s="2" customFormat="1" ht="27">
      <c r="A32" s="62" t="s">
        <v>34</v>
      </c>
      <c r="B32" s="67" t="s">
        <v>29</v>
      </c>
      <c r="C32" s="67" t="s">
        <v>33</v>
      </c>
      <c r="D32" s="64">
        <f>'Приложение 3'!J110</f>
        <v>558100</v>
      </c>
      <c r="E32" s="64">
        <f>'Приложение 3'!K110</f>
        <v>668500</v>
      </c>
      <c r="F32" s="64">
        <f>'Приложение 3'!L110</f>
        <v>668500</v>
      </c>
    </row>
    <row r="33" spans="1:6" s="2" customFormat="1" ht="27">
      <c r="A33" s="59" t="s">
        <v>8</v>
      </c>
      <c r="B33" s="60" t="s">
        <v>4</v>
      </c>
      <c r="C33" s="60" t="s">
        <v>7</v>
      </c>
      <c r="D33" s="61">
        <f>D34</f>
        <v>1316708</v>
      </c>
      <c r="E33" s="61">
        <f>E34</f>
        <v>1316708</v>
      </c>
      <c r="F33" s="61">
        <f>F34</f>
        <v>1316708</v>
      </c>
    </row>
    <row r="34" spans="1:6" s="2" customFormat="1" ht="29.25" customHeight="1">
      <c r="A34" s="62" t="s">
        <v>27</v>
      </c>
      <c r="B34" s="63" t="s">
        <v>4</v>
      </c>
      <c r="C34" s="63" t="s">
        <v>17</v>
      </c>
      <c r="D34" s="64">
        <f>'Приложение 3'!J120</f>
        <v>1316708</v>
      </c>
      <c r="E34" s="64">
        <f>'Приложение 3'!K120</f>
        <v>1316708</v>
      </c>
      <c r="F34" s="64">
        <f>'Приложение 3'!L120</f>
        <v>1316708</v>
      </c>
    </row>
  </sheetData>
  <autoFilter ref="A5:D34"/>
  <mergeCells count="8">
    <mergeCell ref="E4:E5"/>
    <mergeCell ref="F4:F5"/>
    <mergeCell ref="A1:F1"/>
    <mergeCell ref="A2:F2"/>
    <mergeCell ref="A4:A5"/>
    <mergeCell ref="D4:D5"/>
    <mergeCell ref="B4:B5"/>
    <mergeCell ref="C4:C5"/>
  </mergeCells>
  <pageMargins left="0.98425196850393704" right="0.31496062992125984" top="0.39370078740157483" bottom="0.27559055118110237" header="0" footer="0"/>
  <pageSetup paperSize="9" scale="4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Приложение 3</vt:lpstr>
      <vt:lpstr>Приложение 4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Company>Управление финансов Кусинского муницыпального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cp:lastPrinted>2021-11-23T04:43:41Z</cp:lastPrinted>
  <dcterms:created xsi:type="dcterms:W3CDTF">2015-12-01T10:00:32Z</dcterms:created>
  <dcterms:modified xsi:type="dcterms:W3CDTF">2021-11-23T06:25:09Z</dcterms:modified>
</cp:coreProperties>
</file>